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66925"/>
  <mc:AlternateContent xmlns:mc="http://schemas.openxmlformats.org/markup-compatibility/2006">
    <mc:Choice Requires="x15">
      <x15ac:absPath xmlns:x15ac="http://schemas.microsoft.com/office/spreadsheetml/2010/11/ac" url="C:\Users\Admin\Google Drive\officeaddin\008 template language\"/>
    </mc:Choice>
  </mc:AlternateContent>
  <xr:revisionPtr revIDLastSave="0" documentId="13_ncr:1_{D41B21F8-9D7C-4AC8-BB9A-E44AA78F2048}" xr6:coauthVersionLast="47" xr6:coauthVersionMax="47" xr10:uidLastSave="{00000000-0000-0000-0000-000000000000}"/>
  <bookViews>
    <workbookView xWindow="-108" yWindow="-108" windowWidth="30936" windowHeight="16896" activeTab="1" xr2:uid="{00000000-000D-0000-FFFF-FFFF00000000}"/>
  </bookViews>
  <sheets>
    <sheet name="Tabelle1" sheetId="1" r:id="rId1"/>
    <sheet name="Tabelle2" sheetId="2" r:id="rId2"/>
  </sheets>
  <definedNames>
    <definedName name="_xlnm.Print_Area" localSheetId="1">Tabelle2!$A$1:$L$55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0" i="2" l="1"/>
  <c r="D49" i="2"/>
  <c r="D48" i="2"/>
  <c r="D47" i="2"/>
  <c r="K8" i="2"/>
  <c r="F34" i="2"/>
  <c r="F33" i="2"/>
  <c r="F32" i="2"/>
</calcChain>
</file>

<file path=xl/sharedStrings.xml><?xml version="1.0" encoding="utf-8"?>
<sst xmlns="http://schemas.openxmlformats.org/spreadsheetml/2006/main" count="73" uniqueCount="69">
  <si>
    <t>Messsystemanalyse Verfahren 1         Cg / Cgk</t>
  </si>
  <si>
    <t>Pruefmittel</t>
  </si>
  <si>
    <t>Normal</t>
  </si>
  <si>
    <t>Merkmal</t>
  </si>
  <si>
    <t>Bez.:</t>
  </si>
  <si>
    <t>Bezeichnung:</t>
  </si>
  <si>
    <t>Nummer:</t>
  </si>
  <si>
    <t>OGW</t>
  </si>
  <si>
    <t>Aufloesung:</t>
  </si>
  <si>
    <t>Ist-Wert.:</t>
  </si>
  <si>
    <t>Nennmass:</t>
  </si>
  <si>
    <t>UGW</t>
  </si>
  <si>
    <t>Pruefgr.:</t>
  </si>
  <si>
    <t>Einheit:</t>
  </si>
  <si>
    <t>Toleranz</t>
  </si>
  <si>
    <t>U-Kal:</t>
  </si>
  <si>
    <t>Berechnung mit</t>
  </si>
  <si>
    <t>* sg</t>
  </si>
  <si>
    <t>In den blauen Zellen koennen Werte eingegeben werden, die grauen Zellen werden berechnet.</t>
  </si>
  <si>
    <t>Die Berechnung wurde mit 2 * Standardabweichung durchgefuehrt</t>
  </si>
  <si>
    <t>Die Berechnung wurde mit 3 * Standardabweichung durchgefuehrt</t>
  </si>
  <si>
    <t>Die Aufloesung ist ausreichend (Aufloesung ist kleiner oder gleich 5%)</t>
  </si>
  <si>
    <t>Die Aufloesung ist nicht ausreichend (Aufloesung ist groesser 5%)</t>
  </si>
  <si>
    <t>Die Unsicherheit der Kalibrierung des Normales ist ausreichend (U Kal&lt;= 0,1*T)</t>
  </si>
  <si>
    <t>Die Unsicherheit der Kalibrierung des Normales ist nicht ausreichend (U Kal&gt; 0,1*T)</t>
  </si>
  <si>
    <t>Das Messsystem ist faehig und erfuellt die Mindestanforderung an die Pruefmittelkennzahl</t>
  </si>
  <si>
    <t>Das Messsystem ist nicht faehig und erfuellt die Mindestanforderung an die Pruefmittelkennzahl nicht</t>
  </si>
  <si>
    <t xml:space="preserve"> - </t>
  </si>
  <si>
    <t xml:space="preserve"> + </t>
  </si>
  <si>
    <t>*</t>
  </si>
  <si>
    <t xml:space="preserve"> 1 - 5 </t>
  </si>
  <si>
    <t xml:space="preserve"> 6 - 10 </t>
  </si>
  <si>
    <t xml:space="preserve"> 11 - 15 </t>
  </si>
  <si>
    <t>16 - 20</t>
  </si>
  <si>
    <t>21 - 25</t>
  </si>
  <si>
    <t>26 - 30</t>
  </si>
  <si>
    <t>31 - 35</t>
  </si>
  <si>
    <t>36 - 40</t>
  </si>
  <si>
    <t>41 - 45</t>
  </si>
  <si>
    <t>46 - 50</t>
  </si>
  <si>
    <t>Spezifikationswerte</t>
  </si>
  <si>
    <t>Gemessene Werte</t>
  </si>
  <si>
    <t>Statistische Werte</t>
  </si>
  <si>
    <t>Syst. Messabweichung</t>
  </si>
  <si>
    <t>xm</t>
  </si>
  <si>
    <t>xg quer</t>
  </si>
  <si>
    <t>BIAS</t>
  </si>
  <si>
    <t>xm - 0,1*T</t>
  </si>
  <si>
    <t>x min</t>
  </si>
  <si>
    <t>t</t>
  </si>
  <si>
    <t>xm + 0,1*T</t>
  </si>
  <si>
    <t>x max</t>
  </si>
  <si>
    <t>p Wert</t>
  </si>
  <si>
    <t>0,2*T</t>
  </si>
  <si>
    <t>R</t>
  </si>
  <si>
    <t>T</t>
  </si>
  <si>
    <t>n</t>
  </si>
  <si>
    <t>sg</t>
  </si>
  <si>
    <t>Mindestanforderung an die Pruefmittelkennzahl</t>
  </si>
  <si>
    <t>Cg &gt;</t>
  </si>
  <si>
    <t>Cgk &gt;</t>
  </si>
  <si>
    <t xml:space="preserve">Messsystem faehig fuer T bis </t>
  </si>
  <si>
    <t>Cg =</t>
  </si>
  <si>
    <t>T min/Cg =</t>
  </si>
  <si>
    <t>Cgk =</t>
  </si>
  <si>
    <t>T min/Cgk =</t>
  </si>
  <si>
    <t xml:space="preserve">Aufloesung in % von T = </t>
  </si>
  <si>
    <t>T max Aufl. =</t>
  </si>
  <si>
    <t>Hinweise: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</si>
</sst>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 x14ac:knownFonts="1">
    <font>
      <sz val="11"/>
      <color theme="1"/>
      <name val="Calibri"/>
      <family val="2"/>
      <scheme val="minor"/>
    </font>
    <font>
      <sz val="11"/>
      <color rgb="FFFFFFFF"/>
      <name val="Calibri"/>
      <family val="2"/>
      <scheme val="minor"/>
    </font>
    <font>
      <sz val="18"/>
      <color theme="1"/>
      <name val="Calibri"/>
      <family val="2"/>
      <scheme val="minor"/>
    </font>
  </fonts>
  <fills count="5">
    <fill>
      <patternFill patternType="none"/>
    </fill>
    <fill>
      <patternFill patternType="gray125"/>
    </fill>
    <fill>
      <patternFill patternType="solid">
        <fgColor rgb="FFDCE6F1"/>
        <bgColor indexed="64"/>
      </patternFill>
    </fill>
    <fill>
      <patternFill patternType="solid">
        <fgColor rgb="FFEDEBE9"/>
        <bgColor indexed="64"/>
      </patternFill>
    </fill>
    <fill>
      <patternFill patternType="solid">
        <fgColor rgb="FF92D05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ck">
        <color auto="1"/>
      </bottom>
      <diagonal/>
    </border>
    <border>
      <left style="thick">
        <color auto="1"/>
      </left>
      <right/>
      <top/>
      <bottom/>
      <diagonal/>
    </border>
    <border>
      <left style="thick">
        <color auto="1"/>
      </left>
      <right/>
      <top/>
      <bottom style="thick">
        <color auto="1"/>
      </bottom>
      <diagonal/>
    </border>
    <border>
      <left/>
      <right style="thick">
        <color auto="1"/>
      </right>
      <top/>
      <bottom/>
      <diagonal/>
    </border>
    <border>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s>
  <cellStyleXfs count="1">
    <xf numFmtId="0" fontId="0" fillId="0" borderId="0"/>
  </cellStyleXfs>
  <cellXfs count="41">
    <xf numFmtId="0" fontId="0" fillId="0" borderId="0" xfId="0"/>
    <xf numFmtId="0" fontId="1" fillId="0" borderId="0" xfId="0" applyFont="1"/>
    <xf numFmtId="0" fontId="0" fillId="0" borderId="0" xfId="0"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2" fontId="1" fillId="0" borderId="0" xfId="0" applyNumberFormat="1" applyFont="1"/>
    <xf numFmtId="164"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2" fontId="0" fillId="2" borderId="5" xfId="0" applyNumberFormat="1" applyFill="1" applyBorder="1" applyAlignment="1">
      <alignment horizontal="center" vertical="center" wrapText="1"/>
    </xf>
    <xf numFmtId="2" fontId="0" fillId="2" borderId="1" xfId="0" applyNumberFormat="1" applyFill="1" applyBorder="1" applyAlignment="1">
      <alignment horizontal="center" vertical="center" wrapText="1"/>
    </xf>
    <xf numFmtId="164" fontId="0" fillId="3" borderId="1" xfId="0" applyNumberFormat="1" applyFill="1" applyBorder="1" applyAlignment="1">
      <alignment horizontal="center" vertical="center" wrapText="1"/>
    </xf>
    <xf numFmtId="2" fontId="0" fillId="4" borderId="1" xfId="0" applyNumberForma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0"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64" fontId="1" fillId="0" borderId="0" xfId="0" applyNumberFormat="1" applyFont="1"/>
    <xf numFmtId="0" fontId="0" fillId="0" borderId="4" xfId="0" applyBorder="1" applyAlignment="1"/>
    <xf numFmtId="0" fontId="0" fillId="0" borderId="3" xfId="0" applyBorder="1" applyAlignment="1"/>
    <xf numFmtId="0" fontId="0" fillId="0" borderId="2" xfId="0" applyBorder="1" applyAlignment="1"/>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64" fontId="0" fillId="2" borderId="4" xfId="0" applyNumberForma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0" fillId="0" borderId="3" xfId="0" applyNumberFormat="1" applyBorder="1" applyAlignment="1">
      <alignment horizontal="center" vertical="center" wrapText="1"/>
    </xf>
    <xf numFmtId="0" fontId="0" fillId="4" borderId="1" xfId="0" applyFill="1" applyBorder="1" applyAlignment="1"/>
    <xf numFmtId="0" fontId="0" fillId="0" borderId="1" xfId="0" applyBorder="1" applyAlignment="1"/>
    <xf numFmtId="164" fontId="0" fillId="0" borderId="4" xfId="0" applyNumberFormat="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xf numFmtId="0" fontId="0" fillId="4" borderId="5" xfId="0" applyFill="1" applyBorder="1" applyAlignment="1"/>
  </cellXfs>
  <cellStyles count="1">
    <cellStyle name="Standard" xfId="0" builtinId="0"/>
  </cellStyles>
  <dxfs count="6">
    <dxf>
      <fill>
        <patternFill patternType="solid">
          <fgColor indexed="64"/>
          <bgColor rgb="FFF66A6A"/>
        </patternFill>
      </fill>
    </dxf>
    <dxf>
      <fill>
        <patternFill patternType="solid">
          <fgColor indexed="64"/>
          <bgColor rgb="FFF66A6A"/>
        </patternFill>
      </fill>
    </dxf>
    <dxf>
      <fill>
        <patternFill patternType="solid">
          <fgColor indexed="64"/>
          <bgColor rgb="FFF66A6A"/>
        </patternFill>
      </fill>
    </dxf>
    <dxf>
      <fill>
        <patternFill patternType="solid">
          <fgColor indexed="64"/>
          <bgColor rgb="FFF66A6A"/>
        </patternFill>
      </fill>
    </dxf>
    <dxf>
      <fill>
        <patternFill patternType="solid">
          <fgColor indexed="64"/>
          <bgColor rgb="FFF66A6A"/>
        </patternFill>
      </fill>
    </dxf>
    <dxf>
      <fill>
        <patternFill patternType="solid">
          <fgColor indexed="64"/>
          <bgColor rgb="FFF66A6A"/>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Stichprobe chronologisch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lineMarker"/>
        <c:varyColors val="0"/>
        <c:ser>
          <c:idx val="0"/>
          <c:order val="0"/>
          <c:tx>
            <c:v>xm+0.1*T</c:v>
          </c:tx>
          <c:spPr>
            <a:ln w="25400" cap="rnd">
              <a:solidFill>
                <a:srgbClr val="3D85C6"/>
              </a:solidFill>
              <a:prstDash val="solid"/>
              <a:round/>
            </a:ln>
            <a:effectLst/>
          </c:spPr>
          <c:marker>
            <c:symbol val="none"/>
          </c:marker>
          <c:xVal>
            <c:numRef>
              <c:f>Tabelle2!$AE$7:$AE$56</c:f>
              <c:numCache>
                <c:formatCode>0.0000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Tabelle2!$AG$7:$AG$56</c:f>
              <c:numCache>
                <c:formatCode>0.00</c:formatCode>
                <c:ptCount val="50"/>
                <c:pt idx="0">
                  <c:v>5.9960000000000004</c:v>
                </c:pt>
                <c:pt idx="1">
                  <c:v>5.9960000000000004</c:v>
                </c:pt>
                <c:pt idx="2">
                  <c:v>5.9960000000000004</c:v>
                </c:pt>
                <c:pt idx="3">
                  <c:v>5.9960000000000004</c:v>
                </c:pt>
                <c:pt idx="4">
                  <c:v>5.9960000000000004</c:v>
                </c:pt>
                <c:pt idx="5">
                  <c:v>5.9960000000000004</c:v>
                </c:pt>
                <c:pt idx="6">
                  <c:v>5.9960000000000004</c:v>
                </c:pt>
                <c:pt idx="7">
                  <c:v>5.9960000000000004</c:v>
                </c:pt>
                <c:pt idx="8">
                  <c:v>5.9960000000000004</c:v>
                </c:pt>
                <c:pt idx="9">
                  <c:v>5.9960000000000004</c:v>
                </c:pt>
                <c:pt idx="10">
                  <c:v>5.9960000000000004</c:v>
                </c:pt>
                <c:pt idx="11">
                  <c:v>5.9960000000000004</c:v>
                </c:pt>
                <c:pt idx="12">
                  <c:v>5.9960000000000004</c:v>
                </c:pt>
                <c:pt idx="13">
                  <c:v>5.9960000000000004</c:v>
                </c:pt>
                <c:pt idx="14">
                  <c:v>5.9960000000000004</c:v>
                </c:pt>
                <c:pt idx="15">
                  <c:v>5.9960000000000004</c:v>
                </c:pt>
                <c:pt idx="16">
                  <c:v>5.9960000000000004</c:v>
                </c:pt>
                <c:pt idx="17">
                  <c:v>5.9960000000000004</c:v>
                </c:pt>
                <c:pt idx="18">
                  <c:v>5.9960000000000004</c:v>
                </c:pt>
                <c:pt idx="19">
                  <c:v>5.9960000000000004</c:v>
                </c:pt>
                <c:pt idx="20">
                  <c:v>5.9960000000000004</c:v>
                </c:pt>
                <c:pt idx="21">
                  <c:v>5.9960000000000004</c:v>
                </c:pt>
                <c:pt idx="22">
                  <c:v>5.9960000000000004</c:v>
                </c:pt>
                <c:pt idx="23">
                  <c:v>5.9960000000000004</c:v>
                </c:pt>
                <c:pt idx="24">
                  <c:v>5.9960000000000004</c:v>
                </c:pt>
                <c:pt idx="25">
                  <c:v>5.9960000000000004</c:v>
                </c:pt>
                <c:pt idx="26">
                  <c:v>5.9960000000000004</c:v>
                </c:pt>
                <c:pt idx="27">
                  <c:v>5.9960000000000004</c:v>
                </c:pt>
                <c:pt idx="28">
                  <c:v>5.9960000000000004</c:v>
                </c:pt>
                <c:pt idx="29">
                  <c:v>5.9960000000000004</c:v>
                </c:pt>
                <c:pt idx="30">
                  <c:v>5.9960000000000004</c:v>
                </c:pt>
                <c:pt idx="31">
                  <c:v>5.9960000000000004</c:v>
                </c:pt>
                <c:pt idx="32">
                  <c:v>5.9960000000000004</c:v>
                </c:pt>
                <c:pt idx="33">
                  <c:v>5.9960000000000004</c:v>
                </c:pt>
                <c:pt idx="34">
                  <c:v>5.9960000000000004</c:v>
                </c:pt>
                <c:pt idx="35">
                  <c:v>5.9960000000000004</c:v>
                </c:pt>
                <c:pt idx="36">
                  <c:v>5.9960000000000004</c:v>
                </c:pt>
                <c:pt idx="37">
                  <c:v>5.9960000000000004</c:v>
                </c:pt>
                <c:pt idx="38">
                  <c:v>5.9960000000000004</c:v>
                </c:pt>
                <c:pt idx="39">
                  <c:v>5.9960000000000004</c:v>
                </c:pt>
                <c:pt idx="40">
                  <c:v>5.9960000000000004</c:v>
                </c:pt>
                <c:pt idx="41">
                  <c:v>5.9960000000000004</c:v>
                </c:pt>
                <c:pt idx="42">
                  <c:v>5.9960000000000004</c:v>
                </c:pt>
                <c:pt idx="43">
                  <c:v>5.9960000000000004</c:v>
                </c:pt>
                <c:pt idx="44">
                  <c:v>5.9960000000000004</c:v>
                </c:pt>
                <c:pt idx="45">
                  <c:v>5.9960000000000004</c:v>
                </c:pt>
                <c:pt idx="46">
                  <c:v>5.9960000000000004</c:v>
                </c:pt>
                <c:pt idx="47">
                  <c:v>5.9960000000000004</c:v>
                </c:pt>
                <c:pt idx="48">
                  <c:v>5.9960000000000004</c:v>
                </c:pt>
                <c:pt idx="49">
                  <c:v>5.9960000000000004</c:v>
                </c:pt>
              </c:numCache>
            </c:numRef>
          </c:yVal>
          <c:smooth val="0"/>
          <c:extLst>
            <c:ext xmlns:c16="http://schemas.microsoft.com/office/drawing/2014/chart" uri="{C3380CC4-5D6E-409C-BE32-E72D297353CC}">
              <c16:uniqueId val="{00000004-FCF7-4842-B35F-FE31EF8C8B61}"/>
            </c:ext>
          </c:extLst>
        </c:ser>
        <c:ser>
          <c:idx val="1"/>
          <c:order val="1"/>
          <c:tx>
            <c:v>xg+3*sg</c:v>
          </c:tx>
          <c:spPr>
            <a:ln w="12700" cap="rnd">
              <a:solidFill>
                <a:srgbClr val="008000"/>
              </a:solidFill>
              <a:prstDash val="solid"/>
              <a:round/>
            </a:ln>
            <a:effectLst/>
          </c:spPr>
          <c:marker>
            <c:symbol val="none"/>
          </c:marker>
          <c:xVal>
            <c:numRef>
              <c:f>Tabelle2!$AE$7:$AE$56</c:f>
              <c:numCache>
                <c:formatCode>0.0000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Tabelle2!$AJ$7:$AJ$56</c:f>
              <c:numCache>
                <c:formatCode>0.00</c:formatCode>
                <c:ptCount val="50"/>
                <c:pt idx="0">
                  <c:v>6.0038799999999997</c:v>
                </c:pt>
                <c:pt idx="1">
                  <c:v>6.0038799999999997</c:v>
                </c:pt>
                <c:pt idx="2">
                  <c:v>6.0038799999999997</c:v>
                </c:pt>
                <c:pt idx="3">
                  <c:v>6.0038799999999997</c:v>
                </c:pt>
                <c:pt idx="4">
                  <c:v>6.0038799999999997</c:v>
                </c:pt>
                <c:pt idx="5">
                  <c:v>6.0038799999999997</c:v>
                </c:pt>
                <c:pt idx="6">
                  <c:v>6.0038799999999997</c:v>
                </c:pt>
                <c:pt idx="7">
                  <c:v>6.0038799999999997</c:v>
                </c:pt>
                <c:pt idx="8">
                  <c:v>6.0038799999999997</c:v>
                </c:pt>
                <c:pt idx="9">
                  <c:v>6.0038799999999997</c:v>
                </c:pt>
                <c:pt idx="10">
                  <c:v>6.0038799999999997</c:v>
                </c:pt>
                <c:pt idx="11">
                  <c:v>6.0038799999999997</c:v>
                </c:pt>
                <c:pt idx="12">
                  <c:v>6.0038799999999997</c:v>
                </c:pt>
                <c:pt idx="13">
                  <c:v>6.0038799999999997</c:v>
                </c:pt>
                <c:pt idx="14">
                  <c:v>6.0038799999999997</c:v>
                </c:pt>
                <c:pt idx="15">
                  <c:v>6.0038799999999997</c:v>
                </c:pt>
                <c:pt idx="16">
                  <c:v>6.0038799999999997</c:v>
                </c:pt>
                <c:pt idx="17">
                  <c:v>6.0038799999999997</c:v>
                </c:pt>
                <c:pt idx="18">
                  <c:v>6.0038799999999997</c:v>
                </c:pt>
                <c:pt idx="19">
                  <c:v>6.0038799999999997</c:v>
                </c:pt>
                <c:pt idx="20">
                  <c:v>6.0038799999999997</c:v>
                </c:pt>
                <c:pt idx="21">
                  <c:v>6.0038799999999997</c:v>
                </c:pt>
                <c:pt idx="22">
                  <c:v>6.0038799999999997</c:v>
                </c:pt>
                <c:pt idx="23">
                  <c:v>6.0038799999999997</c:v>
                </c:pt>
                <c:pt idx="24">
                  <c:v>6.0038799999999997</c:v>
                </c:pt>
                <c:pt idx="25">
                  <c:v>6.0038799999999997</c:v>
                </c:pt>
                <c:pt idx="26">
                  <c:v>6.0038799999999997</c:v>
                </c:pt>
                <c:pt idx="27">
                  <c:v>6.0038799999999997</c:v>
                </c:pt>
                <c:pt idx="28">
                  <c:v>6.0038799999999997</c:v>
                </c:pt>
                <c:pt idx="29">
                  <c:v>6.0038799999999997</c:v>
                </c:pt>
                <c:pt idx="30">
                  <c:v>6.0038799999999997</c:v>
                </c:pt>
                <c:pt idx="31">
                  <c:v>6.0038799999999997</c:v>
                </c:pt>
                <c:pt idx="32">
                  <c:v>6.0038799999999997</c:v>
                </c:pt>
                <c:pt idx="33">
                  <c:v>6.0038799999999997</c:v>
                </c:pt>
                <c:pt idx="34">
                  <c:v>6.0038799999999997</c:v>
                </c:pt>
                <c:pt idx="35">
                  <c:v>6.0038799999999997</c:v>
                </c:pt>
                <c:pt idx="36">
                  <c:v>6.0038799999999997</c:v>
                </c:pt>
                <c:pt idx="37">
                  <c:v>6.0038799999999997</c:v>
                </c:pt>
                <c:pt idx="38">
                  <c:v>6.0038799999999997</c:v>
                </c:pt>
                <c:pt idx="39">
                  <c:v>6.0038799999999997</c:v>
                </c:pt>
                <c:pt idx="40">
                  <c:v>6.0038799999999997</c:v>
                </c:pt>
                <c:pt idx="41">
                  <c:v>6.0038799999999997</c:v>
                </c:pt>
                <c:pt idx="42">
                  <c:v>6.0038799999999997</c:v>
                </c:pt>
                <c:pt idx="43">
                  <c:v>6.0038799999999997</c:v>
                </c:pt>
                <c:pt idx="44">
                  <c:v>6.0038799999999997</c:v>
                </c:pt>
                <c:pt idx="45">
                  <c:v>6.0038799999999997</c:v>
                </c:pt>
                <c:pt idx="46">
                  <c:v>6.0038799999999997</c:v>
                </c:pt>
                <c:pt idx="47">
                  <c:v>6.0038799999999997</c:v>
                </c:pt>
                <c:pt idx="48">
                  <c:v>6.0038799999999997</c:v>
                </c:pt>
                <c:pt idx="49">
                  <c:v>6.0038799999999997</c:v>
                </c:pt>
              </c:numCache>
            </c:numRef>
          </c:yVal>
          <c:smooth val="0"/>
          <c:extLst>
            <c:ext xmlns:c16="http://schemas.microsoft.com/office/drawing/2014/chart" uri="{C3380CC4-5D6E-409C-BE32-E72D297353CC}">
              <c16:uniqueId val="{00000005-FCF7-4842-B35F-FE31EF8C8B61}"/>
            </c:ext>
          </c:extLst>
        </c:ser>
        <c:ser>
          <c:idx val="2"/>
          <c:order val="2"/>
          <c:tx>
            <c:v>xm</c:v>
          </c:tx>
          <c:spPr>
            <a:ln w="12700" cap="rnd">
              <a:solidFill>
                <a:srgbClr val="FF0000"/>
              </a:solidFill>
              <a:prstDash val="solid"/>
              <a:round/>
            </a:ln>
            <a:effectLst/>
          </c:spPr>
          <c:marker>
            <c:symbol val="none"/>
          </c:marker>
          <c:xVal>
            <c:numRef>
              <c:f>Tabelle2!$AE$7:$AE$56</c:f>
              <c:numCache>
                <c:formatCode>0.0000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Tabelle2!$AI$7:$AI$56</c:f>
              <c:numCache>
                <c:formatCode>0.00</c:formatCode>
                <c:ptCount val="50"/>
                <c:pt idx="0">
                  <c:v>6.0019999999999998</c:v>
                </c:pt>
                <c:pt idx="1">
                  <c:v>6.0019999999999998</c:v>
                </c:pt>
                <c:pt idx="2">
                  <c:v>6.0019999999999998</c:v>
                </c:pt>
                <c:pt idx="3">
                  <c:v>6.0019999999999998</c:v>
                </c:pt>
                <c:pt idx="4">
                  <c:v>6.0019999999999998</c:v>
                </c:pt>
                <c:pt idx="5">
                  <c:v>6.0019999999999998</c:v>
                </c:pt>
                <c:pt idx="6">
                  <c:v>6.0019999999999998</c:v>
                </c:pt>
                <c:pt idx="7">
                  <c:v>6.0019999999999998</c:v>
                </c:pt>
                <c:pt idx="8">
                  <c:v>6.0019999999999998</c:v>
                </c:pt>
                <c:pt idx="9">
                  <c:v>6.0019999999999998</c:v>
                </c:pt>
                <c:pt idx="10">
                  <c:v>6.0019999999999998</c:v>
                </c:pt>
                <c:pt idx="11">
                  <c:v>6.0019999999999998</c:v>
                </c:pt>
                <c:pt idx="12">
                  <c:v>6.0019999999999998</c:v>
                </c:pt>
                <c:pt idx="13">
                  <c:v>6.0019999999999998</c:v>
                </c:pt>
                <c:pt idx="14">
                  <c:v>6.0019999999999998</c:v>
                </c:pt>
                <c:pt idx="15">
                  <c:v>6.0019999999999998</c:v>
                </c:pt>
                <c:pt idx="16">
                  <c:v>6.0019999999999998</c:v>
                </c:pt>
                <c:pt idx="17">
                  <c:v>6.0019999999999998</c:v>
                </c:pt>
                <c:pt idx="18">
                  <c:v>6.0019999999999998</c:v>
                </c:pt>
                <c:pt idx="19">
                  <c:v>6.0019999999999998</c:v>
                </c:pt>
                <c:pt idx="20">
                  <c:v>6.0019999999999998</c:v>
                </c:pt>
                <c:pt idx="21">
                  <c:v>6.0019999999999998</c:v>
                </c:pt>
                <c:pt idx="22">
                  <c:v>6.0019999999999998</c:v>
                </c:pt>
                <c:pt idx="23">
                  <c:v>6.0019999999999998</c:v>
                </c:pt>
                <c:pt idx="24">
                  <c:v>6.0019999999999998</c:v>
                </c:pt>
                <c:pt idx="25">
                  <c:v>6.0019999999999998</c:v>
                </c:pt>
                <c:pt idx="26">
                  <c:v>6.0019999999999998</c:v>
                </c:pt>
                <c:pt idx="27">
                  <c:v>6.0019999999999998</c:v>
                </c:pt>
                <c:pt idx="28">
                  <c:v>6.0019999999999998</c:v>
                </c:pt>
                <c:pt idx="29">
                  <c:v>6.0019999999999998</c:v>
                </c:pt>
                <c:pt idx="30">
                  <c:v>6.0019999999999998</c:v>
                </c:pt>
                <c:pt idx="31">
                  <c:v>6.0019999999999998</c:v>
                </c:pt>
                <c:pt idx="32">
                  <c:v>6.0019999999999998</c:v>
                </c:pt>
                <c:pt idx="33">
                  <c:v>6.0019999999999998</c:v>
                </c:pt>
                <c:pt idx="34">
                  <c:v>6.0019999999999998</c:v>
                </c:pt>
                <c:pt idx="35">
                  <c:v>6.0019999999999998</c:v>
                </c:pt>
                <c:pt idx="36">
                  <c:v>6.0019999999999998</c:v>
                </c:pt>
                <c:pt idx="37">
                  <c:v>6.0019999999999998</c:v>
                </c:pt>
                <c:pt idx="38">
                  <c:v>6.0019999999999998</c:v>
                </c:pt>
                <c:pt idx="39">
                  <c:v>6.0019999999999998</c:v>
                </c:pt>
                <c:pt idx="40">
                  <c:v>6.0019999999999998</c:v>
                </c:pt>
                <c:pt idx="41">
                  <c:v>6.0019999999999998</c:v>
                </c:pt>
                <c:pt idx="42">
                  <c:v>6.0019999999999998</c:v>
                </c:pt>
                <c:pt idx="43">
                  <c:v>6.0019999999999998</c:v>
                </c:pt>
                <c:pt idx="44">
                  <c:v>6.0019999999999998</c:v>
                </c:pt>
                <c:pt idx="45">
                  <c:v>6.0019999999999998</c:v>
                </c:pt>
                <c:pt idx="46">
                  <c:v>6.0019999999999998</c:v>
                </c:pt>
                <c:pt idx="47">
                  <c:v>6.0019999999999998</c:v>
                </c:pt>
                <c:pt idx="48">
                  <c:v>6.0019999999999998</c:v>
                </c:pt>
                <c:pt idx="49">
                  <c:v>6.0019999999999998</c:v>
                </c:pt>
              </c:numCache>
            </c:numRef>
          </c:yVal>
          <c:smooth val="0"/>
          <c:extLst>
            <c:ext xmlns:c16="http://schemas.microsoft.com/office/drawing/2014/chart" uri="{C3380CC4-5D6E-409C-BE32-E72D297353CC}">
              <c16:uniqueId val="{00000006-FCF7-4842-B35F-FE31EF8C8B61}"/>
            </c:ext>
          </c:extLst>
        </c:ser>
        <c:ser>
          <c:idx val="3"/>
          <c:order val="3"/>
          <c:tx>
            <c:v>Werte</c:v>
          </c:tx>
          <c:spPr>
            <a:ln w="12700" cap="rnd">
              <a:solidFill>
                <a:srgbClr val="000000"/>
              </a:solidFill>
              <a:prstDash val="solid"/>
              <a:round/>
            </a:ln>
            <a:effectLst/>
          </c:spPr>
          <c:marker>
            <c:symbol val="circle"/>
            <c:size val="5"/>
            <c:spPr>
              <a:solidFill>
                <a:srgbClr val="3D85C6"/>
              </a:solidFill>
              <a:ln w="9525">
                <a:solidFill>
                  <a:srgbClr val="3D85C6"/>
                </a:solidFill>
                <a:prstDash val="solid"/>
              </a:ln>
              <a:effectLst/>
            </c:spPr>
          </c:marker>
          <c:xVal>
            <c:numRef>
              <c:f>Tabelle2!$AE$7:$AE$56</c:f>
              <c:numCache>
                <c:formatCode>0.0000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Tabelle2!$AF$7:$AF$56</c:f>
              <c:numCache>
                <c:formatCode>0.00</c:formatCode>
                <c:ptCount val="50"/>
                <c:pt idx="0">
                  <c:v>6.0010000000000003</c:v>
                </c:pt>
                <c:pt idx="1">
                  <c:v>6.0019999999999998</c:v>
                </c:pt>
                <c:pt idx="2">
                  <c:v>6.0010000000000003</c:v>
                </c:pt>
                <c:pt idx="3">
                  <c:v>6.0010000000000003</c:v>
                </c:pt>
                <c:pt idx="4">
                  <c:v>6.0019999999999998</c:v>
                </c:pt>
                <c:pt idx="5">
                  <c:v>6.0010000000000003</c:v>
                </c:pt>
                <c:pt idx="6">
                  <c:v>6.0010000000000003</c:v>
                </c:pt>
                <c:pt idx="7">
                  <c:v>6</c:v>
                </c:pt>
                <c:pt idx="8">
                  <c:v>5.9989999999999997</c:v>
                </c:pt>
                <c:pt idx="9">
                  <c:v>6.0010000000000003</c:v>
                </c:pt>
                <c:pt idx="10">
                  <c:v>6.0010000000000003</c:v>
                </c:pt>
                <c:pt idx="11">
                  <c:v>6</c:v>
                </c:pt>
                <c:pt idx="12">
                  <c:v>6.0010000000000003</c:v>
                </c:pt>
                <c:pt idx="13">
                  <c:v>6.0019999999999998</c:v>
                </c:pt>
                <c:pt idx="14">
                  <c:v>6.0019999999999998</c:v>
                </c:pt>
                <c:pt idx="15">
                  <c:v>6.0019999999999998</c:v>
                </c:pt>
                <c:pt idx="16">
                  <c:v>6.0019999999999998</c:v>
                </c:pt>
                <c:pt idx="17">
                  <c:v>6.0019999999999998</c:v>
                </c:pt>
                <c:pt idx="18">
                  <c:v>6.0019999999999998</c:v>
                </c:pt>
                <c:pt idx="19">
                  <c:v>6</c:v>
                </c:pt>
                <c:pt idx="20">
                  <c:v>6.0019999999999998</c:v>
                </c:pt>
                <c:pt idx="21">
                  <c:v>6</c:v>
                </c:pt>
                <c:pt idx="22">
                  <c:v>5.9989999999999997</c:v>
                </c:pt>
                <c:pt idx="23">
                  <c:v>6.0019999999999998</c:v>
                </c:pt>
                <c:pt idx="24">
                  <c:v>6.0019999999999998</c:v>
                </c:pt>
                <c:pt idx="25">
                  <c:v>6.0010000000000003</c:v>
                </c:pt>
                <c:pt idx="26">
                  <c:v>6.0010000000000003</c:v>
                </c:pt>
                <c:pt idx="27">
                  <c:v>6</c:v>
                </c:pt>
                <c:pt idx="28">
                  <c:v>5.9989999999999997</c:v>
                </c:pt>
                <c:pt idx="29">
                  <c:v>5.9989999999999997</c:v>
                </c:pt>
                <c:pt idx="30">
                  <c:v>6</c:v>
                </c:pt>
                <c:pt idx="31">
                  <c:v>6.0010000000000003</c:v>
                </c:pt>
                <c:pt idx="32">
                  <c:v>6.0010000000000003</c:v>
                </c:pt>
                <c:pt idx="33">
                  <c:v>6.0019999999999998</c:v>
                </c:pt>
                <c:pt idx="34">
                  <c:v>6.0010000000000003</c:v>
                </c:pt>
                <c:pt idx="35">
                  <c:v>6.0010000000000003</c:v>
                </c:pt>
                <c:pt idx="36">
                  <c:v>6</c:v>
                </c:pt>
                <c:pt idx="37">
                  <c:v>6</c:v>
                </c:pt>
                <c:pt idx="38">
                  <c:v>5.9989999999999997</c:v>
                </c:pt>
                <c:pt idx="39">
                  <c:v>5.9989999999999997</c:v>
                </c:pt>
                <c:pt idx="40">
                  <c:v>6</c:v>
                </c:pt>
                <c:pt idx="41">
                  <c:v>6.0010000000000003</c:v>
                </c:pt>
                <c:pt idx="42">
                  <c:v>6.0019999999999998</c:v>
                </c:pt>
                <c:pt idx="43">
                  <c:v>6.0010000000000003</c:v>
                </c:pt>
                <c:pt idx="44">
                  <c:v>6.0019999999999998</c:v>
                </c:pt>
                <c:pt idx="45">
                  <c:v>6.0019999999999998</c:v>
                </c:pt>
                <c:pt idx="46">
                  <c:v>6.0010000000000003</c:v>
                </c:pt>
                <c:pt idx="47">
                  <c:v>6.0019999999999998</c:v>
                </c:pt>
                <c:pt idx="48">
                  <c:v>6.0010000000000003</c:v>
                </c:pt>
                <c:pt idx="49">
                  <c:v>6.0010000000000003</c:v>
                </c:pt>
              </c:numCache>
            </c:numRef>
          </c:yVal>
          <c:smooth val="0"/>
          <c:extLst>
            <c:ext xmlns:c16="http://schemas.microsoft.com/office/drawing/2014/chart" uri="{C3380CC4-5D6E-409C-BE32-E72D297353CC}">
              <c16:uniqueId val="{00000007-FCF7-4842-B35F-FE31EF8C8B61}"/>
            </c:ext>
          </c:extLst>
        </c:ser>
        <c:ser>
          <c:idx val="4"/>
          <c:order val="4"/>
          <c:tx>
            <c:v>xg-3*sg</c:v>
          </c:tx>
          <c:spPr>
            <a:ln w="12700" cap="rnd">
              <a:solidFill>
                <a:srgbClr val="008000"/>
              </a:solidFill>
              <a:prstDash val="solid"/>
              <a:round/>
            </a:ln>
            <a:effectLst/>
          </c:spPr>
          <c:marker>
            <c:symbol val="none"/>
          </c:marker>
          <c:xVal>
            <c:numRef>
              <c:f>Tabelle2!$AE$7:$AE$56</c:f>
              <c:numCache>
                <c:formatCode>0.0000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Tabelle2!$AK$7:$AK$56</c:f>
              <c:numCache>
                <c:formatCode>0.00</c:formatCode>
                <c:ptCount val="50"/>
                <c:pt idx="0">
                  <c:v>5.9978999999999996</c:v>
                </c:pt>
                <c:pt idx="1">
                  <c:v>5.9978999999999996</c:v>
                </c:pt>
                <c:pt idx="2">
                  <c:v>5.9978999999999996</c:v>
                </c:pt>
                <c:pt idx="3">
                  <c:v>5.9978999999999996</c:v>
                </c:pt>
                <c:pt idx="4">
                  <c:v>5.9978999999999996</c:v>
                </c:pt>
                <c:pt idx="5">
                  <c:v>5.9978999999999996</c:v>
                </c:pt>
                <c:pt idx="6">
                  <c:v>5.9978999999999996</c:v>
                </c:pt>
                <c:pt idx="7">
                  <c:v>5.9978999999999996</c:v>
                </c:pt>
                <c:pt idx="8">
                  <c:v>5.9978999999999996</c:v>
                </c:pt>
                <c:pt idx="9">
                  <c:v>5.9978999999999996</c:v>
                </c:pt>
                <c:pt idx="10">
                  <c:v>5.9978999999999996</c:v>
                </c:pt>
                <c:pt idx="11">
                  <c:v>5.9978999999999996</c:v>
                </c:pt>
                <c:pt idx="12">
                  <c:v>5.9978999999999996</c:v>
                </c:pt>
                <c:pt idx="13">
                  <c:v>5.9978999999999996</c:v>
                </c:pt>
                <c:pt idx="14">
                  <c:v>5.9978999999999996</c:v>
                </c:pt>
                <c:pt idx="15">
                  <c:v>5.9978999999999996</c:v>
                </c:pt>
                <c:pt idx="16">
                  <c:v>5.9978999999999996</c:v>
                </c:pt>
                <c:pt idx="17">
                  <c:v>5.9978999999999996</c:v>
                </c:pt>
                <c:pt idx="18">
                  <c:v>5.9978999999999996</c:v>
                </c:pt>
                <c:pt idx="19">
                  <c:v>5.9978999999999996</c:v>
                </c:pt>
                <c:pt idx="20">
                  <c:v>5.9978999999999996</c:v>
                </c:pt>
                <c:pt idx="21">
                  <c:v>5.9978999999999996</c:v>
                </c:pt>
                <c:pt idx="22">
                  <c:v>5.9978999999999996</c:v>
                </c:pt>
                <c:pt idx="23">
                  <c:v>5.9978999999999996</c:v>
                </c:pt>
                <c:pt idx="24">
                  <c:v>5.9978999999999996</c:v>
                </c:pt>
                <c:pt idx="25">
                  <c:v>5.9978999999999996</c:v>
                </c:pt>
                <c:pt idx="26">
                  <c:v>5.9978999999999996</c:v>
                </c:pt>
                <c:pt idx="27">
                  <c:v>5.9978999999999996</c:v>
                </c:pt>
                <c:pt idx="28">
                  <c:v>5.9978999999999996</c:v>
                </c:pt>
                <c:pt idx="29">
                  <c:v>5.9978999999999996</c:v>
                </c:pt>
                <c:pt idx="30">
                  <c:v>5.9978999999999996</c:v>
                </c:pt>
                <c:pt idx="31">
                  <c:v>5.9978999999999996</c:v>
                </c:pt>
                <c:pt idx="32">
                  <c:v>5.9978999999999996</c:v>
                </c:pt>
                <c:pt idx="33">
                  <c:v>5.9978999999999996</c:v>
                </c:pt>
                <c:pt idx="34">
                  <c:v>5.9978999999999996</c:v>
                </c:pt>
                <c:pt idx="35">
                  <c:v>5.9978999999999996</c:v>
                </c:pt>
                <c:pt idx="36">
                  <c:v>5.9978999999999996</c:v>
                </c:pt>
                <c:pt idx="37">
                  <c:v>5.9978999999999996</c:v>
                </c:pt>
                <c:pt idx="38">
                  <c:v>5.9978999999999996</c:v>
                </c:pt>
                <c:pt idx="39">
                  <c:v>5.9978999999999996</c:v>
                </c:pt>
                <c:pt idx="40">
                  <c:v>5.9978999999999996</c:v>
                </c:pt>
                <c:pt idx="41">
                  <c:v>5.9978999999999996</c:v>
                </c:pt>
                <c:pt idx="42">
                  <c:v>5.9978999999999996</c:v>
                </c:pt>
                <c:pt idx="43">
                  <c:v>5.9978999999999996</c:v>
                </c:pt>
                <c:pt idx="44">
                  <c:v>5.9978999999999996</c:v>
                </c:pt>
                <c:pt idx="45">
                  <c:v>5.9978999999999996</c:v>
                </c:pt>
                <c:pt idx="46">
                  <c:v>5.9978999999999996</c:v>
                </c:pt>
                <c:pt idx="47">
                  <c:v>5.9978999999999996</c:v>
                </c:pt>
                <c:pt idx="48">
                  <c:v>5.9978999999999996</c:v>
                </c:pt>
                <c:pt idx="49">
                  <c:v>5.9978999999999996</c:v>
                </c:pt>
              </c:numCache>
            </c:numRef>
          </c:yVal>
          <c:smooth val="0"/>
          <c:extLst>
            <c:ext xmlns:c16="http://schemas.microsoft.com/office/drawing/2014/chart" uri="{C3380CC4-5D6E-409C-BE32-E72D297353CC}">
              <c16:uniqueId val="{00000008-FCF7-4842-B35F-FE31EF8C8B61}"/>
            </c:ext>
          </c:extLst>
        </c:ser>
        <c:ser>
          <c:idx val="5"/>
          <c:order val="5"/>
          <c:tx>
            <c:v>xm-0.1*T</c:v>
          </c:tx>
          <c:spPr>
            <a:ln w="25400" cap="rnd">
              <a:solidFill>
                <a:srgbClr val="3D85C6"/>
              </a:solidFill>
              <a:prstDash val="solid"/>
              <a:round/>
            </a:ln>
            <a:effectLst/>
          </c:spPr>
          <c:marker>
            <c:symbol val="none"/>
          </c:marker>
          <c:xVal>
            <c:numRef>
              <c:f>Tabelle2!$AE$7:$AE$56</c:f>
              <c:numCache>
                <c:formatCode>0.0000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Tabelle2!$AH$7:$AH$56</c:f>
              <c:numCache>
                <c:formatCode>0.00</c:formatCode>
                <c:ptCount val="50"/>
                <c:pt idx="0">
                  <c:v>6.008</c:v>
                </c:pt>
                <c:pt idx="1">
                  <c:v>6.008</c:v>
                </c:pt>
                <c:pt idx="2">
                  <c:v>6.008</c:v>
                </c:pt>
                <c:pt idx="3">
                  <c:v>6.008</c:v>
                </c:pt>
                <c:pt idx="4">
                  <c:v>6.008</c:v>
                </c:pt>
                <c:pt idx="5">
                  <c:v>6.008</c:v>
                </c:pt>
                <c:pt idx="6">
                  <c:v>6.008</c:v>
                </c:pt>
                <c:pt idx="7">
                  <c:v>6.008</c:v>
                </c:pt>
                <c:pt idx="8">
                  <c:v>6.008</c:v>
                </c:pt>
                <c:pt idx="9">
                  <c:v>6.008</c:v>
                </c:pt>
                <c:pt idx="10">
                  <c:v>6.008</c:v>
                </c:pt>
                <c:pt idx="11">
                  <c:v>6.008</c:v>
                </c:pt>
                <c:pt idx="12">
                  <c:v>6.008</c:v>
                </c:pt>
                <c:pt idx="13">
                  <c:v>6.008</c:v>
                </c:pt>
                <c:pt idx="14">
                  <c:v>6.008</c:v>
                </c:pt>
                <c:pt idx="15">
                  <c:v>6.008</c:v>
                </c:pt>
                <c:pt idx="16">
                  <c:v>6.008</c:v>
                </c:pt>
                <c:pt idx="17">
                  <c:v>6.008</c:v>
                </c:pt>
                <c:pt idx="18">
                  <c:v>6.008</c:v>
                </c:pt>
                <c:pt idx="19">
                  <c:v>6.008</c:v>
                </c:pt>
                <c:pt idx="20">
                  <c:v>6.008</c:v>
                </c:pt>
                <c:pt idx="21">
                  <c:v>6.008</c:v>
                </c:pt>
                <c:pt idx="22">
                  <c:v>6.008</c:v>
                </c:pt>
                <c:pt idx="23">
                  <c:v>6.008</c:v>
                </c:pt>
                <c:pt idx="24">
                  <c:v>6.008</c:v>
                </c:pt>
                <c:pt idx="25">
                  <c:v>6.008</c:v>
                </c:pt>
                <c:pt idx="26">
                  <c:v>6.008</c:v>
                </c:pt>
                <c:pt idx="27">
                  <c:v>6.008</c:v>
                </c:pt>
                <c:pt idx="28">
                  <c:v>6.008</c:v>
                </c:pt>
                <c:pt idx="29">
                  <c:v>6.008</c:v>
                </c:pt>
                <c:pt idx="30">
                  <c:v>6.008</c:v>
                </c:pt>
                <c:pt idx="31">
                  <c:v>6.008</c:v>
                </c:pt>
                <c:pt idx="32">
                  <c:v>6.008</c:v>
                </c:pt>
                <c:pt idx="33">
                  <c:v>6.008</c:v>
                </c:pt>
                <c:pt idx="34">
                  <c:v>6.008</c:v>
                </c:pt>
                <c:pt idx="35">
                  <c:v>6.008</c:v>
                </c:pt>
                <c:pt idx="36">
                  <c:v>6.008</c:v>
                </c:pt>
                <c:pt idx="37">
                  <c:v>6.008</c:v>
                </c:pt>
                <c:pt idx="38">
                  <c:v>6.008</c:v>
                </c:pt>
                <c:pt idx="39">
                  <c:v>6.008</c:v>
                </c:pt>
                <c:pt idx="40">
                  <c:v>6.008</c:v>
                </c:pt>
                <c:pt idx="41">
                  <c:v>6.008</c:v>
                </c:pt>
                <c:pt idx="42">
                  <c:v>6.008</c:v>
                </c:pt>
                <c:pt idx="43">
                  <c:v>6.008</c:v>
                </c:pt>
                <c:pt idx="44">
                  <c:v>6.008</c:v>
                </c:pt>
                <c:pt idx="45">
                  <c:v>6.008</c:v>
                </c:pt>
                <c:pt idx="46">
                  <c:v>6.008</c:v>
                </c:pt>
                <c:pt idx="47">
                  <c:v>6.008</c:v>
                </c:pt>
                <c:pt idx="48">
                  <c:v>6.008</c:v>
                </c:pt>
                <c:pt idx="49">
                  <c:v>6.008</c:v>
                </c:pt>
              </c:numCache>
            </c:numRef>
          </c:yVal>
          <c:smooth val="0"/>
          <c:extLst>
            <c:ext xmlns:c16="http://schemas.microsoft.com/office/drawing/2014/chart" uri="{C3380CC4-5D6E-409C-BE32-E72D297353CC}">
              <c16:uniqueId val="{00000009-FCF7-4842-B35F-FE31EF8C8B61}"/>
            </c:ext>
          </c:extLst>
        </c:ser>
        <c:dLbls>
          <c:showLegendKey val="0"/>
          <c:showVal val="0"/>
          <c:showCatName val="0"/>
          <c:showSerName val="0"/>
          <c:showPercent val="0"/>
          <c:showBubbleSize val="0"/>
        </c:dLbls>
        <c:axId val="527549560"/>
        <c:axId val="850856775"/>
      </c:scatterChart>
      <c:valAx>
        <c:axId val="527549560"/>
        <c:scaling>
          <c:orientation val="minMax"/>
        </c:scaling>
        <c:delete val="0"/>
        <c:axPos val="b"/>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50856775"/>
        <c:crosses val="autoZero"/>
        <c:crossBetween val="midCat"/>
      </c:valAx>
      <c:valAx>
        <c:axId val="850856775"/>
        <c:scaling>
          <c:orientation val="minMax"/>
        </c:scaling>
        <c:delete val="0"/>
        <c:axPos val="l"/>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275495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de-DE"/>
        </a:p>
      </c:txPr>
    </c:legend>
    <c:plotVisOnly val="1"/>
    <c:dispBlanksAs val="gap"/>
    <c:showDLblsOverMax val="0"/>
  </c:chart>
  <c:spPr>
    <a:solidFill>
      <a:schemeClr val="bg1"/>
    </a:solidFill>
    <a:ln w="9525" cap="flat" cmpd="sng" algn="ctr">
      <a:solidFill>
        <a:srgbClr val="000000"/>
      </a:solidFill>
      <a:prstDash val="solid"/>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0</xdr:rowOff>
    </xdr:from>
    <xdr:to>
      <xdr:col>11</xdr:col>
      <xdr:colOff>0</xdr:colOff>
      <xdr:row>21</xdr:row>
      <xdr:rowOff>0</xdr:rowOff>
    </xdr:to>
    <xdr:graphicFrame macro="">
      <xdr:nvGraphicFramePr>
        <xdr:cNvPr id="2" name="Diagramm 1">
          <a:extLst>
            <a:ext uri="{FF2B5EF4-FFF2-40B4-BE49-F238E27FC236}">
              <a16:creationId xmlns:a16="http://schemas.microsoft.com/office/drawing/2014/main" id="{1868FA12-3F24-940B-CC88-61054DFAE7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ColWidth="8.886718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648BC-104F-43B7-9ECB-D17EFA9F5062}">
  <dimension ref="A1:AK70"/>
  <sheetViews>
    <sheetView showGridLines="0" tabSelected="1" workbookViewId="0">
      <selection activeCell="N10" sqref="N10"/>
    </sheetView>
  </sheetViews>
  <sheetFormatPr baseColWidth="10" defaultColWidth="8.88671875" defaultRowHeight="14.4" x14ac:dyDescent="0.3"/>
  <cols>
    <col min="1" max="1" width="1" customWidth="1"/>
    <col min="2" max="11" width="12.5546875" customWidth="1"/>
    <col min="12" max="12" width="1" customWidth="1"/>
    <col min="31" max="37" width="9.109375" style="5"/>
  </cols>
  <sheetData>
    <row r="1" spans="1:37" ht="17.25" customHeight="1" x14ac:dyDescent="0.3">
      <c r="A1" s="19"/>
      <c r="B1" s="20"/>
      <c r="C1" s="20"/>
      <c r="D1" s="20"/>
      <c r="E1" s="20"/>
      <c r="F1" s="20"/>
      <c r="G1" s="20"/>
      <c r="H1" s="20"/>
      <c r="I1" s="20"/>
      <c r="J1" s="20"/>
      <c r="K1" s="20"/>
      <c r="L1" s="21"/>
      <c r="O1" s="1"/>
      <c r="P1" s="1"/>
      <c r="Q1" s="1"/>
      <c r="R1" s="1"/>
    </row>
    <row r="2" spans="1:37" ht="50.25" customHeight="1" x14ac:dyDescent="0.3">
      <c r="A2" s="15"/>
      <c r="B2" s="23"/>
      <c r="C2" s="25"/>
      <c r="D2" s="24"/>
      <c r="E2" s="26" t="s">
        <v>0</v>
      </c>
      <c r="F2" s="27"/>
      <c r="G2" s="27"/>
      <c r="H2" s="28"/>
      <c r="I2" s="23"/>
      <c r="J2" s="25"/>
      <c r="K2" s="24"/>
      <c r="L2" s="17"/>
      <c r="O2" s="1"/>
      <c r="P2" s="1"/>
      <c r="Q2" s="1"/>
      <c r="R2" s="1"/>
    </row>
    <row r="3" spans="1:37" ht="17.25" customHeight="1" x14ac:dyDescent="0.3">
      <c r="A3" s="15"/>
      <c r="B3" s="2"/>
      <c r="C3" s="2"/>
      <c r="D3" s="2"/>
      <c r="E3" s="2"/>
      <c r="F3" s="2"/>
      <c r="G3" s="2"/>
      <c r="H3" s="2"/>
      <c r="I3" s="2"/>
      <c r="J3" s="2"/>
      <c r="K3" s="2"/>
      <c r="L3" s="17"/>
      <c r="O3" s="1"/>
      <c r="P3" s="1"/>
      <c r="Q3" s="1"/>
      <c r="R3" s="1"/>
    </row>
    <row r="4" spans="1:37" ht="17.25" customHeight="1" x14ac:dyDescent="0.3">
      <c r="A4" s="15"/>
      <c r="B4" s="29" t="s">
        <v>1</v>
      </c>
      <c r="C4" s="30"/>
      <c r="D4" s="31"/>
      <c r="E4" s="29" t="s">
        <v>2</v>
      </c>
      <c r="F4" s="30"/>
      <c r="G4" s="31"/>
      <c r="H4" s="29" t="s">
        <v>3</v>
      </c>
      <c r="I4" s="30"/>
      <c r="J4" s="30"/>
      <c r="K4" s="31"/>
      <c r="L4" s="17"/>
      <c r="O4" s="1"/>
      <c r="P4" s="1"/>
      <c r="Q4" s="1"/>
      <c r="R4" s="1"/>
    </row>
    <row r="5" spans="1:37" ht="17.25" customHeight="1" x14ac:dyDescent="0.3">
      <c r="A5" s="15"/>
      <c r="B5" s="3" t="s">
        <v>4</v>
      </c>
      <c r="C5" s="23"/>
      <c r="D5" s="24"/>
      <c r="E5" s="3" t="s">
        <v>5</v>
      </c>
      <c r="F5" s="23"/>
      <c r="G5" s="24"/>
      <c r="H5" s="3" t="s">
        <v>4</v>
      </c>
      <c r="I5" s="23"/>
      <c r="J5" s="24"/>
      <c r="K5" s="3"/>
      <c r="L5" s="17"/>
      <c r="O5" s="1"/>
      <c r="P5" s="1"/>
      <c r="Q5" s="1"/>
      <c r="R5" s="1"/>
    </row>
    <row r="6" spans="1:37" ht="17.25" customHeight="1" x14ac:dyDescent="0.3">
      <c r="A6" s="15"/>
      <c r="B6" s="3" t="s">
        <v>6</v>
      </c>
      <c r="C6" s="23"/>
      <c r="D6" s="24"/>
      <c r="E6" s="3" t="s">
        <v>6</v>
      </c>
      <c r="F6" s="23"/>
      <c r="G6" s="24"/>
      <c r="H6" s="3" t="s">
        <v>6</v>
      </c>
      <c r="I6" s="3"/>
      <c r="J6" s="3" t="s">
        <v>7</v>
      </c>
      <c r="K6" s="6">
        <v>6.03</v>
      </c>
      <c r="L6" s="17"/>
      <c r="O6" s="1"/>
      <c r="P6" s="1"/>
      <c r="Q6" s="1"/>
      <c r="R6" s="1"/>
    </row>
    <row r="7" spans="1:37" ht="17.25" customHeight="1" x14ac:dyDescent="0.3">
      <c r="A7" s="15"/>
      <c r="B7" s="3" t="s">
        <v>8</v>
      </c>
      <c r="C7" s="32">
        <v>1E-3</v>
      </c>
      <c r="D7" s="33"/>
      <c r="E7" s="3" t="s">
        <v>9</v>
      </c>
      <c r="F7" s="32">
        <v>6.0019999999999998</v>
      </c>
      <c r="G7" s="34"/>
      <c r="H7" s="3" t="s">
        <v>10</v>
      </c>
      <c r="I7" s="3"/>
      <c r="J7" s="3" t="s">
        <v>11</v>
      </c>
      <c r="K7" s="6">
        <v>5.97</v>
      </c>
      <c r="L7" s="17"/>
      <c r="O7" s="1"/>
      <c r="P7" s="1"/>
      <c r="Q7" s="1"/>
      <c r="R7" s="1"/>
      <c r="AE7" s="22">
        <v>1</v>
      </c>
      <c r="AF7" s="5">
        <v>6.0010000000000003</v>
      </c>
      <c r="AG7" s="5">
        <v>5.9960000000000004</v>
      </c>
      <c r="AH7" s="5">
        <v>6.008</v>
      </c>
      <c r="AI7" s="5">
        <v>6.0019999999999998</v>
      </c>
      <c r="AJ7" s="5">
        <v>6.0038799999999997</v>
      </c>
      <c r="AK7" s="5">
        <v>5.9978999999999996</v>
      </c>
    </row>
    <row r="8" spans="1:37" ht="17.25" customHeight="1" x14ac:dyDescent="0.3">
      <c r="A8" s="15"/>
      <c r="B8" s="3" t="s">
        <v>12</v>
      </c>
      <c r="C8" s="23"/>
      <c r="D8" s="24"/>
      <c r="E8" s="3" t="s">
        <v>13</v>
      </c>
      <c r="F8" s="23"/>
      <c r="G8" s="24"/>
      <c r="H8" s="3" t="s">
        <v>13</v>
      </c>
      <c r="I8" s="3"/>
      <c r="J8" s="3" t="s">
        <v>14</v>
      </c>
      <c r="K8" s="10">
        <f>ROUND(($K$6-$K$7),5)</f>
        <v>0.06</v>
      </c>
      <c r="L8" s="17"/>
      <c r="O8" s="1"/>
      <c r="P8" s="1"/>
      <c r="Q8" s="1"/>
      <c r="R8" s="1"/>
      <c r="AE8" s="22">
        <v>2</v>
      </c>
      <c r="AF8" s="5">
        <v>6.0019999999999998</v>
      </c>
      <c r="AG8" s="5">
        <v>5.9960000000000004</v>
      </c>
      <c r="AH8" s="5">
        <v>6.008</v>
      </c>
      <c r="AI8" s="5">
        <v>6.0019999999999998</v>
      </c>
      <c r="AJ8" s="5">
        <v>6.0038799999999997</v>
      </c>
      <c r="AK8" s="5">
        <v>5.9978999999999996</v>
      </c>
    </row>
    <row r="9" spans="1:37" ht="17.25" customHeight="1" x14ac:dyDescent="0.3">
      <c r="A9" s="15"/>
      <c r="B9" s="3"/>
      <c r="C9" s="23"/>
      <c r="D9" s="24"/>
      <c r="E9" s="3" t="s">
        <v>15</v>
      </c>
      <c r="F9" s="32">
        <v>2E-3</v>
      </c>
      <c r="G9" s="33"/>
      <c r="H9" s="29" t="s">
        <v>16</v>
      </c>
      <c r="I9" s="31"/>
      <c r="J9" s="7">
        <v>3</v>
      </c>
      <c r="K9" s="3" t="s">
        <v>17</v>
      </c>
      <c r="L9" s="17"/>
      <c r="O9" s="1"/>
      <c r="P9" s="1"/>
      <c r="Q9" s="1"/>
      <c r="R9" s="1"/>
      <c r="AE9" s="22">
        <v>3</v>
      </c>
      <c r="AF9" s="5">
        <v>6.0010000000000003</v>
      </c>
      <c r="AG9" s="5">
        <v>5.9960000000000004</v>
      </c>
      <c r="AH9" s="5">
        <v>6.008</v>
      </c>
      <c r="AI9" s="5">
        <v>6.0019999999999998</v>
      </c>
      <c r="AJ9" s="5">
        <v>6.0038799999999997</v>
      </c>
      <c r="AK9" s="5">
        <v>5.9978999999999996</v>
      </c>
    </row>
    <row r="10" spans="1:37" ht="17.25" customHeight="1" x14ac:dyDescent="0.3">
      <c r="A10" s="15"/>
      <c r="B10" s="23" t="s">
        <v>18</v>
      </c>
      <c r="C10" s="25"/>
      <c r="D10" s="25"/>
      <c r="E10" s="25"/>
      <c r="F10" s="25"/>
      <c r="G10" s="25"/>
      <c r="H10" s="25"/>
      <c r="I10" s="25"/>
      <c r="J10" s="25"/>
      <c r="K10" s="24"/>
      <c r="L10" s="17"/>
      <c r="O10" s="1"/>
      <c r="P10" s="1"/>
      <c r="Q10" s="1"/>
      <c r="R10" s="1"/>
      <c r="AE10" s="22">
        <v>4</v>
      </c>
      <c r="AF10" s="5">
        <v>6.0010000000000003</v>
      </c>
      <c r="AG10" s="5">
        <v>5.9960000000000004</v>
      </c>
      <c r="AH10" s="5">
        <v>6.008</v>
      </c>
      <c r="AI10" s="5">
        <v>6.0019999999999998</v>
      </c>
      <c r="AJ10" s="5">
        <v>6.0038799999999997</v>
      </c>
      <c r="AK10" s="5">
        <v>5.9978999999999996</v>
      </c>
    </row>
    <row r="11" spans="1:37" ht="17.25" customHeight="1" x14ac:dyDescent="0.3">
      <c r="A11" s="15"/>
      <c r="B11" s="2"/>
      <c r="C11" s="2"/>
      <c r="D11" s="2"/>
      <c r="E11" s="2"/>
      <c r="F11" s="2"/>
      <c r="G11" s="2"/>
      <c r="H11" s="2"/>
      <c r="I11" s="2"/>
      <c r="J11" s="2"/>
      <c r="K11" s="2"/>
      <c r="L11" s="17"/>
      <c r="O11" s="1"/>
      <c r="P11" s="1"/>
      <c r="Q11" s="1"/>
      <c r="R11" s="1"/>
      <c r="AE11" s="22">
        <v>5</v>
      </c>
      <c r="AF11" s="5">
        <v>6.0019999999999998</v>
      </c>
      <c r="AG11" s="5">
        <v>5.9960000000000004</v>
      </c>
      <c r="AH11" s="5">
        <v>6.008</v>
      </c>
      <c r="AI11" s="5">
        <v>6.0019999999999998</v>
      </c>
      <c r="AJ11" s="5">
        <v>6.0038799999999997</v>
      </c>
      <c r="AK11" s="5">
        <v>5.9978999999999996</v>
      </c>
    </row>
    <row r="12" spans="1:37" ht="17.25" customHeight="1" x14ac:dyDescent="0.3">
      <c r="A12" s="15"/>
      <c r="B12" s="2">
        <v>6</v>
      </c>
      <c r="C12" s="2"/>
      <c r="D12" s="2"/>
      <c r="E12" s="2"/>
      <c r="F12" s="2"/>
      <c r="G12" s="2"/>
      <c r="H12" s="2"/>
      <c r="I12" s="2"/>
      <c r="J12" s="2"/>
      <c r="K12" s="2"/>
      <c r="L12" s="17"/>
      <c r="O12" s="1"/>
      <c r="P12" s="1"/>
      <c r="Q12" s="1"/>
      <c r="R12" s="1"/>
      <c r="AE12" s="22">
        <v>6</v>
      </c>
      <c r="AF12" s="5">
        <v>6.0010000000000003</v>
      </c>
      <c r="AG12" s="5">
        <v>5.9960000000000004</v>
      </c>
      <c r="AH12" s="5">
        <v>6.008</v>
      </c>
      <c r="AI12" s="5">
        <v>6.0019999999999998</v>
      </c>
      <c r="AJ12" s="5">
        <v>6.0038799999999997</v>
      </c>
      <c r="AK12" s="5">
        <v>5.9978999999999996</v>
      </c>
    </row>
    <row r="13" spans="1:37" ht="17.25" customHeight="1" x14ac:dyDescent="0.3">
      <c r="A13" s="15"/>
      <c r="B13" s="13">
        <v>3</v>
      </c>
      <c r="C13" s="13" t="s">
        <v>19</v>
      </c>
      <c r="D13" s="13" t="s">
        <v>20</v>
      </c>
      <c r="E13" s="13"/>
      <c r="F13" s="13"/>
      <c r="G13" s="13"/>
      <c r="H13" s="13"/>
      <c r="I13" s="13"/>
      <c r="J13" s="13"/>
      <c r="K13" s="13"/>
      <c r="L13" s="17"/>
      <c r="O13" s="1"/>
      <c r="P13" s="1"/>
      <c r="Q13" s="1"/>
      <c r="R13" s="1"/>
      <c r="AE13" s="22">
        <v>7</v>
      </c>
      <c r="AF13" s="5">
        <v>6.0010000000000003</v>
      </c>
      <c r="AG13" s="5">
        <v>5.9960000000000004</v>
      </c>
      <c r="AH13" s="5">
        <v>6.008</v>
      </c>
      <c r="AI13" s="5">
        <v>6.0019999999999998</v>
      </c>
      <c r="AJ13" s="5">
        <v>6.0038799999999997</v>
      </c>
      <c r="AK13" s="5">
        <v>5.9978999999999996</v>
      </c>
    </row>
    <row r="14" spans="1:37" ht="17.25" customHeight="1" x14ac:dyDescent="0.3">
      <c r="A14" s="15"/>
      <c r="B14" s="13">
        <v>1</v>
      </c>
      <c r="C14" s="13" t="s">
        <v>21</v>
      </c>
      <c r="D14" s="13" t="s">
        <v>22</v>
      </c>
      <c r="E14" s="13"/>
      <c r="F14" s="13"/>
      <c r="G14" s="13"/>
      <c r="H14" s="13"/>
      <c r="I14" s="13"/>
      <c r="J14" s="13"/>
      <c r="K14" s="13"/>
      <c r="L14" s="17"/>
      <c r="O14" s="1"/>
      <c r="P14" s="1"/>
      <c r="Q14" s="1"/>
      <c r="R14" s="1"/>
      <c r="AE14" s="22">
        <v>8</v>
      </c>
      <c r="AF14" s="5">
        <v>6</v>
      </c>
      <c r="AG14" s="5">
        <v>5.9960000000000004</v>
      </c>
      <c r="AH14" s="5">
        <v>6.008</v>
      </c>
      <c r="AI14" s="5">
        <v>6.0019999999999998</v>
      </c>
      <c r="AJ14" s="5">
        <v>6.0038799999999997</v>
      </c>
      <c r="AK14" s="5">
        <v>5.9978999999999996</v>
      </c>
    </row>
    <row r="15" spans="1:37" ht="17.25" customHeight="1" x14ac:dyDescent="0.3">
      <c r="A15" s="15"/>
      <c r="B15" s="13">
        <v>1</v>
      </c>
      <c r="C15" s="13" t="s">
        <v>23</v>
      </c>
      <c r="D15" s="13" t="s">
        <v>24</v>
      </c>
      <c r="E15" s="13"/>
      <c r="F15" s="13"/>
      <c r="G15" s="13"/>
      <c r="H15" s="13"/>
      <c r="I15" s="13"/>
      <c r="J15" s="13"/>
      <c r="K15" s="13"/>
      <c r="L15" s="17"/>
      <c r="O15" s="1"/>
      <c r="P15" s="1"/>
      <c r="Q15" s="1"/>
      <c r="R15" s="1"/>
      <c r="AE15" s="22">
        <v>9</v>
      </c>
      <c r="AF15" s="5">
        <v>5.9989999999999997</v>
      </c>
      <c r="AG15" s="5">
        <v>5.9960000000000004</v>
      </c>
      <c r="AH15" s="5">
        <v>6.008</v>
      </c>
      <c r="AI15" s="5">
        <v>6.0019999999999998</v>
      </c>
      <c r="AJ15" s="5">
        <v>6.0038799999999997</v>
      </c>
      <c r="AK15" s="5">
        <v>5.9978999999999996</v>
      </c>
    </row>
    <row r="16" spans="1:37" ht="17.25" customHeight="1" x14ac:dyDescent="0.3">
      <c r="A16" s="15"/>
      <c r="B16" s="13">
        <v>1</v>
      </c>
      <c r="C16" s="13" t="s">
        <v>25</v>
      </c>
      <c r="D16" s="13" t="s">
        <v>26</v>
      </c>
      <c r="E16" s="13"/>
      <c r="F16" s="13"/>
      <c r="G16" s="13"/>
      <c r="H16" s="13"/>
      <c r="I16" s="13"/>
      <c r="J16" s="13"/>
      <c r="K16" s="13"/>
      <c r="L16" s="17"/>
      <c r="O16" s="1"/>
      <c r="P16" s="1"/>
      <c r="Q16" s="1"/>
      <c r="R16" s="1"/>
      <c r="AE16" s="22">
        <v>10</v>
      </c>
      <c r="AF16" s="5">
        <v>6.0010000000000003</v>
      </c>
      <c r="AG16" s="5">
        <v>5.9960000000000004</v>
      </c>
      <c r="AH16" s="5">
        <v>6.008</v>
      </c>
      <c r="AI16" s="5">
        <v>6.0019999999999998</v>
      </c>
      <c r="AJ16" s="5">
        <v>6.0038799999999997</v>
      </c>
      <c r="AK16" s="5">
        <v>5.9978999999999996</v>
      </c>
    </row>
    <row r="17" spans="1:37" ht="17.25" customHeight="1" x14ac:dyDescent="0.3">
      <c r="A17" s="15"/>
      <c r="B17" s="13" t="s">
        <v>27</v>
      </c>
      <c r="C17" s="13"/>
      <c r="D17" s="13"/>
      <c r="E17" s="13"/>
      <c r="F17" s="13"/>
      <c r="G17" s="13"/>
      <c r="H17" s="13"/>
      <c r="I17" s="13"/>
      <c r="J17" s="13"/>
      <c r="K17" s="13"/>
      <c r="L17" s="17"/>
      <c r="O17" s="1"/>
      <c r="P17" s="1"/>
      <c r="Q17" s="1"/>
      <c r="R17" s="1"/>
      <c r="AE17" s="22">
        <v>11</v>
      </c>
      <c r="AF17" s="5">
        <v>6.0010000000000003</v>
      </c>
      <c r="AG17" s="5">
        <v>5.9960000000000004</v>
      </c>
      <c r="AH17" s="5">
        <v>6.008</v>
      </c>
      <c r="AI17" s="5">
        <v>6.0019999999999998</v>
      </c>
      <c r="AJ17" s="5">
        <v>6.0038799999999997</v>
      </c>
      <c r="AK17" s="5">
        <v>5.9978999999999996</v>
      </c>
    </row>
    <row r="18" spans="1:37" ht="17.25" customHeight="1" x14ac:dyDescent="0.3">
      <c r="A18" s="15"/>
      <c r="B18" s="13" t="s">
        <v>28</v>
      </c>
      <c r="C18" s="13"/>
      <c r="D18" s="13"/>
      <c r="E18" s="13"/>
      <c r="F18" s="13"/>
      <c r="G18" s="13"/>
      <c r="H18" s="13"/>
      <c r="I18" s="13"/>
      <c r="J18" s="13"/>
      <c r="K18" s="13"/>
      <c r="L18" s="17"/>
      <c r="O18" s="1"/>
      <c r="P18" s="1"/>
      <c r="Q18" s="1"/>
      <c r="R18" s="1"/>
      <c r="AE18" s="22">
        <v>12</v>
      </c>
      <c r="AF18" s="5">
        <v>6</v>
      </c>
      <c r="AG18" s="5">
        <v>5.9960000000000004</v>
      </c>
      <c r="AH18" s="5">
        <v>6.008</v>
      </c>
      <c r="AI18" s="5">
        <v>6.0019999999999998</v>
      </c>
      <c r="AJ18" s="5">
        <v>6.0038799999999997</v>
      </c>
      <c r="AK18" s="5">
        <v>5.9978999999999996</v>
      </c>
    </row>
    <row r="19" spans="1:37" ht="17.25" customHeight="1" x14ac:dyDescent="0.3">
      <c r="A19" s="15"/>
      <c r="B19" s="13" t="s">
        <v>29</v>
      </c>
      <c r="C19" s="13"/>
      <c r="D19" s="13"/>
      <c r="E19" s="13"/>
      <c r="F19" s="13"/>
      <c r="G19" s="13"/>
      <c r="H19" s="13"/>
      <c r="I19" s="13"/>
      <c r="J19" s="13"/>
      <c r="K19" s="13"/>
      <c r="L19" s="17"/>
      <c r="O19" s="1"/>
      <c r="P19" s="1"/>
      <c r="Q19" s="1"/>
      <c r="R19" s="1"/>
      <c r="AE19" s="22">
        <v>13</v>
      </c>
      <c r="AF19" s="5">
        <v>6.0010000000000003</v>
      </c>
      <c r="AG19" s="5">
        <v>5.9960000000000004</v>
      </c>
      <c r="AH19" s="5">
        <v>6.008</v>
      </c>
      <c r="AI19" s="5">
        <v>6.0019999999999998</v>
      </c>
      <c r="AJ19" s="5">
        <v>6.0038799999999997</v>
      </c>
      <c r="AK19" s="5">
        <v>5.9978999999999996</v>
      </c>
    </row>
    <row r="20" spans="1:37" ht="17.25" customHeight="1" x14ac:dyDescent="0.3">
      <c r="A20" s="15"/>
      <c r="B20" s="13"/>
      <c r="C20" s="13"/>
      <c r="D20" s="13"/>
      <c r="E20" s="13"/>
      <c r="F20" s="13"/>
      <c r="G20" s="13"/>
      <c r="H20" s="13"/>
      <c r="I20" s="13"/>
      <c r="J20" s="13"/>
      <c r="K20" s="13"/>
      <c r="L20" s="17"/>
      <c r="O20" s="1"/>
      <c r="P20" s="1"/>
      <c r="Q20" s="1"/>
      <c r="R20" s="1"/>
      <c r="AE20" s="22">
        <v>14</v>
      </c>
      <c r="AF20" s="5">
        <v>6.0019999999999998</v>
      </c>
      <c r="AG20" s="5">
        <v>5.9960000000000004</v>
      </c>
      <c r="AH20" s="5">
        <v>6.008</v>
      </c>
      <c r="AI20" s="5">
        <v>6.0019999999999998</v>
      </c>
      <c r="AJ20" s="5">
        <v>6.0038799999999997</v>
      </c>
      <c r="AK20" s="5">
        <v>5.9978999999999996</v>
      </c>
    </row>
    <row r="21" spans="1:37" ht="17.25" customHeight="1" x14ac:dyDescent="0.3">
      <c r="A21" s="15"/>
      <c r="B21" s="2"/>
      <c r="C21" s="2"/>
      <c r="D21" s="2"/>
      <c r="E21" s="2"/>
      <c r="F21" s="2"/>
      <c r="G21" s="2"/>
      <c r="H21" s="2"/>
      <c r="I21" s="2"/>
      <c r="J21" s="2"/>
      <c r="K21" s="2"/>
      <c r="L21" s="17"/>
      <c r="O21" s="1"/>
      <c r="P21" s="1"/>
      <c r="Q21" s="1"/>
      <c r="R21" s="1"/>
      <c r="AE21" s="22">
        <v>15</v>
      </c>
      <c r="AF21" s="5">
        <v>6.0019999999999998</v>
      </c>
      <c r="AG21" s="5">
        <v>5.9960000000000004</v>
      </c>
      <c r="AH21" s="5">
        <v>6.008</v>
      </c>
      <c r="AI21" s="5">
        <v>6.0019999999999998</v>
      </c>
      <c r="AJ21" s="5">
        <v>6.0038799999999997</v>
      </c>
      <c r="AK21" s="5">
        <v>5.9978999999999996</v>
      </c>
    </row>
    <row r="22" spans="1:37" ht="17.25" customHeight="1" x14ac:dyDescent="0.3">
      <c r="A22" s="15"/>
      <c r="B22" s="2"/>
      <c r="C22" s="2"/>
      <c r="D22" s="2"/>
      <c r="E22" s="2"/>
      <c r="F22" s="2"/>
      <c r="G22" s="2"/>
      <c r="H22" s="2"/>
      <c r="I22" s="2"/>
      <c r="J22" s="2"/>
      <c r="K22" s="2"/>
      <c r="L22" s="17"/>
      <c r="O22" s="1"/>
      <c r="P22" s="1"/>
      <c r="Q22" s="1"/>
      <c r="R22" s="1"/>
      <c r="AE22" s="22">
        <v>16</v>
      </c>
      <c r="AF22" s="5">
        <v>6.0019999999999998</v>
      </c>
      <c r="AG22" s="5">
        <v>5.9960000000000004</v>
      </c>
      <c r="AH22" s="5">
        <v>6.008</v>
      </c>
      <c r="AI22" s="5">
        <v>6.0019999999999998</v>
      </c>
      <c r="AJ22" s="5">
        <v>6.0038799999999997</v>
      </c>
      <c r="AK22" s="5">
        <v>5.9978999999999996</v>
      </c>
    </row>
    <row r="23" spans="1:37" ht="17.25" customHeight="1" x14ac:dyDescent="0.3">
      <c r="A23" s="15"/>
      <c r="B23" s="3" t="s">
        <v>30</v>
      </c>
      <c r="C23" s="3" t="s">
        <v>31</v>
      </c>
      <c r="D23" s="3" t="s">
        <v>32</v>
      </c>
      <c r="E23" s="3" t="s">
        <v>33</v>
      </c>
      <c r="F23" s="3" t="s">
        <v>34</v>
      </c>
      <c r="G23" s="3" t="s">
        <v>35</v>
      </c>
      <c r="H23" s="3" t="s">
        <v>36</v>
      </c>
      <c r="I23" s="3" t="s">
        <v>37</v>
      </c>
      <c r="J23" s="3" t="s">
        <v>38</v>
      </c>
      <c r="K23" s="3" t="s">
        <v>39</v>
      </c>
      <c r="L23" s="17"/>
      <c r="O23" s="1"/>
      <c r="P23" s="1"/>
      <c r="Q23" s="1"/>
      <c r="R23" s="1"/>
      <c r="AE23" s="22">
        <v>17</v>
      </c>
      <c r="AF23" s="5">
        <v>6.0019999999999998</v>
      </c>
      <c r="AG23" s="5">
        <v>5.9960000000000004</v>
      </c>
      <c r="AH23" s="5">
        <v>6.008</v>
      </c>
      <c r="AI23" s="5">
        <v>6.0019999999999998</v>
      </c>
      <c r="AJ23" s="5">
        <v>6.0038799999999997</v>
      </c>
      <c r="AK23" s="5">
        <v>5.9978999999999996</v>
      </c>
    </row>
    <row r="24" spans="1:37" ht="17.25" customHeight="1" x14ac:dyDescent="0.3">
      <c r="A24" s="15"/>
      <c r="B24" s="6">
        <v>6.0010000000000003</v>
      </c>
      <c r="C24" s="6">
        <v>6.0010000000000003</v>
      </c>
      <c r="D24" s="6">
        <v>6.0010000000000003</v>
      </c>
      <c r="E24" s="6">
        <v>6.0019999999999998</v>
      </c>
      <c r="F24" s="6">
        <v>6.0019999999999998</v>
      </c>
      <c r="G24" s="6">
        <v>6.0010000000000003</v>
      </c>
      <c r="H24" s="6">
        <v>6</v>
      </c>
      <c r="I24" s="6">
        <v>6.0010000000000003</v>
      </c>
      <c r="J24" s="6">
        <v>6</v>
      </c>
      <c r="K24" s="6">
        <v>6.0019999999999998</v>
      </c>
      <c r="L24" s="17"/>
      <c r="O24" s="1"/>
      <c r="P24" s="1"/>
      <c r="Q24" s="1"/>
      <c r="R24" s="1"/>
      <c r="AE24" s="22">
        <v>18</v>
      </c>
      <c r="AF24" s="5">
        <v>6.0019999999999998</v>
      </c>
      <c r="AG24" s="5">
        <v>5.9960000000000004</v>
      </c>
      <c r="AH24" s="5">
        <v>6.008</v>
      </c>
      <c r="AI24" s="5">
        <v>6.0019999999999998</v>
      </c>
      <c r="AJ24" s="5">
        <v>6.0038799999999997</v>
      </c>
      <c r="AK24" s="5">
        <v>5.9978999999999996</v>
      </c>
    </row>
    <row r="25" spans="1:37" ht="17.25" customHeight="1" x14ac:dyDescent="0.3">
      <c r="A25" s="15"/>
      <c r="B25" s="6">
        <v>6.0019999999999998</v>
      </c>
      <c r="C25" s="6">
        <v>6.0010000000000003</v>
      </c>
      <c r="D25" s="6">
        <v>6</v>
      </c>
      <c r="E25" s="6">
        <v>6.0019999999999998</v>
      </c>
      <c r="F25" s="6">
        <v>6</v>
      </c>
      <c r="G25" s="6">
        <v>6.0010000000000003</v>
      </c>
      <c r="H25" s="6">
        <v>6.0010000000000003</v>
      </c>
      <c r="I25" s="6">
        <v>6</v>
      </c>
      <c r="J25" s="6">
        <v>6.0010000000000003</v>
      </c>
      <c r="K25" s="6">
        <v>6.0010000000000003</v>
      </c>
      <c r="L25" s="17"/>
      <c r="O25" s="1"/>
      <c r="P25" s="1"/>
      <c r="Q25" s="1"/>
      <c r="R25" s="1"/>
      <c r="AE25" s="22">
        <v>19</v>
      </c>
      <c r="AF25" s="5">
        <v>6.0019999999999998</v>
      </c>
      <c r="AG25" s="5">
        <v>5.9960000000000004</v>
      </c>
      <c r="AH25" s="5">
        <v>6.008</v>
      </c>
      <c r="AI25" s="5">
        <v>6.0019999999999998</v>
      </c>
      <c r="AJ25" s="5">
        <v>6.0038799999999997</v>
      </c>
      <c r="AK25" s="5">
        <v>5.9978999999999996</v>
      </c>
    </row>
    <row r="26" spans="1:37" ht="17.25" customHeight="1" x14ac:dyDescent="0.3">
      <c r="A26" s="15"/>
      <c r="B26" s="6">
        <v>6.0010000000000003</v>
      </c>
      <c r="C26" s="6">
        <v>6</v>
      </c>
      <c r="D26" s="6">
        <v>6.0010000000000003</v>
      </c>
      <c r="E26" s="6">
        <v>6.0019999999999998</v>
      </c>
      <c r="F26" s="6">
        <v>5.9989999999999997</v>
      </c>
      <c r="G26" s="6">
        <v>6</v>
      </c>
      <c r="H26" s="6">
        <v>6.0010000000000003</v>
      </c>
      <c r="I26" s="6">
        <v>6</v>
      </c>
      <c r="J26" s="6">
        <v>6.0019999999999998</v>
      </c>
      <c r="K26" s="6">
        <v>6.0019999999999998</v>
      </c>
      <c r="L26" s="17"/>
      <c r="O26" s="1"/>
      <c r="P26" s="1"/>
      <c r="Q26" s="1"/>
      <c r="R26" s="1"/>
      <c r="AE26" s="22">
        <v>20</v>
      </c>
      <c r="AF26" s="5">
        <v>6</v>
      </c>
      <c r="AG26" s="5">
        <v>5.9960000000000004</v>
      </c>
      <c r="AH26" s="5">
        <v>6.008</v>
      </c>
      <c r="AI26" s="5">
        <v>6.0019999999999998</v>
      </c>
      <c r="AJ26" s="5">
        <v>6.0038799999999997</v>
      </c>
      <c r="AK26" s="5">
        <v>5.9978999999999996</v>
      </c>
    </row>
    <row r="27" spans="1:37" ht="17.25" customHeight="1" x14ac:dyDescent="0.3">
      <c r="A27" s="15"/>
      <c r="B27" s="6">
        <v>6.0010000000000003</v>
      </c>
      <c r="C27" s="6">
        <v>5.9989999999999997</v>
      </c>
      <c r="D27" s="6">
        <v>6.0019999999999998</v>
      </c>
      <c r="E27" s="6">
        <v>6.0019999999999998</v>
      </c>
      <c r="F27" s="6">
        <v>6.0019999999999998</v>
      </c>
      <c r="G27" s="6">
        <v>5.9989999999999997</v>
      </c>
      <c r="H27" s="6">
        <v>6.0019999999999998</v>
      </c>
      <c r="I27" s="6">
        <v>5.9989999999999997</v>
      </c>
      <c r="J27" s="6">
        <v>6.0010000000000003</v>
      </c>
      <c r="K27" s="6">
        <v>6.0010000000000003</v>
      </c>
      <c r="L27" s="17"/>
      <c r="O27" s="1"/>
      <c r="P27" s="1"/>
      <c r="Q27" s="1"/>
      <c r="R27" s="1"/>
      <c r="AE27" s="22">
        <v>21</v>
      </c>
      <c r="AF27" s="5">
        <v>6.0019999999999998</v>
      </c>
      <c r="AG27" s="5">
        <v>5.9960000000000004</v>
      </c>
      <c r="AH27" s="5">
        <v>6.008</v>
      </c>
      <c r="AI27" s="5">
        <v>6.0019999999999998</v>
      </c>
      <c r="AJ27" s="5">
        <v>6.0038799999999997</v>
      </c>
      <c r="AK27" s="5">
        <v>5.9978999999999996</v>
      </c>
    </row>
    <row r="28" spans="1:37" ht="17.25" customHeight="1" x14ac:dyDescent="0.3">
      <c r="A28" s="15"/>
      <c r="B28" s="6">
        <v>6.0019999999999998</v>
      </c>
      <c r="C28" s="6">
        <v>6.0010000000000003</v>
      </c>
      <c r="D28" s="6">
        <v>6.0019999999999998</v>
      </c>
      <c r="E28" s="6">
        <v>6</v>
      </c>
      <c r="F28" s="6">
        <v>6.0019999999999998</v>
      </c>
      <c r="G28" s="6">
        <v>5.9989999999999997</v>
      </c>
      <c r="H28" s="6">
        <v>6.0010000000000003</v>
      </c>
      <c r="I28" s="6">
        <v>5.9989999999999997</v>
      </c>
      <c r="J28" s="6">
        <v>6.0019999999999998</v>
      </c>
      <c r="K28" s="6">
        <v>6.0010000000000003</v>
      </c>
      <c r="L28" s="17"/>
      <c r="O28" s="1"/>
      <c r="P28" s="1"/>
      <c r="Q28" s="1"/>
      <c r="R28" s="1"/>
      <c r="AE28" s="22">
        <v>22</v>
      </c>
      <c r="AF28" s="5">
        <v>6</v>
      </c>
      <c r="AG28" s="5">
        <v>5.9960000000000004</v>
      </c>
      <c r="AH28" s="5">
        <v>6.008</v>
      </c>
      <c r="AI28" s="5">
        <v>6.0019999999999998</v>
      </c>
      <c r="AJ28" s="5">
        <v>6.0038799999999997</v>
      </c>
      <c r="AK28" s="5">
        <v>5.9978999999999996</v>
      </c>
    </row>
    <row r="29" spans="1:37" ht="17.25" customHeight="1" x14ac:dyDescent="0.3">
      <c r="A29" s="15"/>
      <c r="B29" s="2"/>
      <c r="C29" s="2"/>
      <c r="D29" s="2"/>
      <c r="E29" s="2"/>
      <c r="F29" s="2"/>
      <c r="G29" s="2"/>
      <c r="H29" s="2"/>
      <c r="I29" s="2"/>
      <c r="J29" s="2"/>
      <c r="K29" s="2"/>
      <c r="L29" s="17"/>
      <c r="O29" s="1"/>
      <c r="P29" s="1"/>
      <c r="Q29" s="1"/>
      <c r="R29" s="1"/>
      <c r="AE29" s="22">
        <v>23</v>
      </c>
      <c r="AF29" s="5">
        <v>5.9989999999999997</v>
      </c>
      <c r="AG29" s="5">
        <v>5.9960000000000004</v>
      </c>
      <c r="AH29" s="5">
        <v>6.008</v>
      </c>
      <c r="AI29" s="5">
        <v>6.0019999999999998</v>
      </c>
      <c r="AJ29" s="5">
        <v>6.0038799999999997</v>
      </c>
      <c r="AK29" s="5">
        <v>5.9978999999999996</v>
      </c>
    </row>
    <row r="30" spans="1:37" ht="17.25" customHeight="1" x14ac:dyDescent="0.3">
      <c r="A30" s="15"/>
      <c r="B30" s="29" t="s">
        <v>40</v>
      </c>
      <c r="C30" s="31"/>
      <c r="D30" s="29" t="s">
        <v>41</v>
      </c>
      <c r="E30" s="31"/>
      <c r="F30" s="29" t="s">
        <v>42</v>
      </c>
      <c r="G30" s="30"/>
      <c r="H30" s="31"/>
      <c r="I30" s="29" t="s">
        <v>43</v>
      </c>
      <c r="J30" s="31"/>
      <c r="K30" s="2"/>
      <c r="L30" s="17"/>
      <c r="O30" s="1"/>
      <c r="P30" s="1"/>
      <c r="Q30" s="1"/>
      <c r="R30" s="1"/>
      <c r="AE30" s="22">
        <v>24</v>
      </c>
      <c r="AF30" s="5">
        <v>6.0019999999999998</v>
      </c>
      <c r="AG30" s="5">
        <v>5.9960000000000004</v>
      </c>
      <c r="AH30" s="5">
        <v>6.008</v>
      </c>
      <c r="AI30" s="5">
        <v>6.0019999999999998</v>
      </c>
      <c r="AJ30" s="5">
        <v>6.0038799999999997</v>
      </c>
      <c r="AK30" s="5">
        <v>5.9978999999999996</v>
      </c>
    </row>
    <row r="31" spans="1:37" ht="17.25" customHeight="1" x14ac:dyDescent="0.3">
      <c r="A31" s="15"/>
      <c r="B31" s="4" t="s">
        <v>44</v>
      </c>
      <c r="C31" s="10">
        <v>6.0019999999999998</v>
      </c>
      <c r="D31" s="4"/>
      <c r="E31" s="4"/>
      <c r="F31" s="37" t="s">
        <v>45</v>
      </c>
      <c r="G31" s="34"/>
      <c r="H31" s="10">
        <v>6.0008999999999997</v>
      </c>
      <c r="I31" s="4" t="s">
        <v>46</v>
      </c>
      <c r="J31" s="10">
        <v>-1.1000000000000001E-3</v>
      </c>
      <c r="K31" s="2"/>
      <c r="L31" s="17"/>
      <c r="O31" s="1"/>
      <c r="P31" s="1"/>
      <c r="Q31" s="1"/>
      <c r="R31" s="1"/>
      <c r="AE31" s="22">
        <v>25</v>
      </c>
      <c r="AF31" s="5">
        <v>6.0019999999999998</v>
      </c>
      <c r="AG31" s="5">
        <v>5.9960000000000004</v>
      </c>
      <c r="AH31" s="5">
        <v>6.008</v>
      </c>
      <c r="AI31" s="5">
        <v>6.0019999999999998</v>
      </c>
      <c r="AJ31" s="5">
        <v>6.0038799999999997</v>
      </c>
      <c r="AK31" s="5">
        <v>5.9978999999999996</v>
      </c>
    </row>
    <row r="32" spans="1:37" ht="17.25" customHeight="1" x14ac:dyDescent="0.3">
      <c r="A32" s="15"/>
      <c r="B32" s="4" t="s">
        <v>47</v>
      </c>
      <c r="C32" s="10">
        <v>5.9960000000000004</v>
      </c>
      <c r="D32" s="4" t="s">
        <v>48</v>
      </c>
      <c r="E32" s="10">
        <v>5.9989999999999997</v>
      </c>
      <c r="F32" s="37" t="str">
        <f>CONCATENATE($F$31,$B$17, $B$13,$B$19, $F$35)</f>
        <v>xg quer - 3*sg</v>
      </c>
      <c r="G32" s="34"/>
      <c r="H32" s="10">
        <v>5.9979199999999997</v>
      </c>
      <c r="I32" s="4" t="s">
        <v>49</v>
      </c>
      <c r="J32" s="10">
        <v>7.8182</v>
      </c>
      <c r="K32" s="2"/>
      <c r="L32" s="17"/>
      <c r="O32" s="1"/>
      <c r="P32" s="1"/>
      <c r="Q32" s="1"/>
      <c r="R32" s="1"/>
      <c r="AE32" s="22">
        <v>26</v>
      </c>
      <c r="AF32" s="5">
        <v>6.0010000000000003</v>
      </c>
      <c r="AG32" s="5">
        <v>5.9960000000000004</v>
      </c>
      <c r="AH32" s="5">
        <v>6.008</v>
      </c>
      <c r="AI32" s="5">
        <v>6.0019999999999998</v>
      </c>
      <c r="AJ32" s="5">
        <v>6.0038799999999997</v>
      </c>
      <c r="AK32" s="5">
        <v>5.9978999999999996</v>
      </c>
    </row>
    <row r="33" spans="1:37" ht="17.25" customHeight="1" x14ac:dyDescent="0.3">
      <c r="A33" s="15"/>
      <c r="B33" s="4" t="s">
        <v>50</v>
      </c>
      <c r="C33" s="10">
        <v>6.008</v>
      </c>
      <c r="D33" s="4" t="s">
        <v>51</v>
      </c>
      <c r="E33" s="10">
        <v>6.0019999999999998</v>
      </c>
      <c r="F33" s="37" t="str">
        <f>CONCATENATE($F$31,$B$18, $B$13,$B$19, $F$35)</f>
        <v>xg quer + 3*sg</v>
      </c>
      <c r="G33" s="34"/>
      <c r="H33" s="10">
        <v>6.0038799999999997</v>
      </c>
      <c r="I33" s="4" t="s">
        <v>52</v>
      </c>
      <c r="J33" s="10">
        <v>2.9100000000000001E-2</v>
      </c>
      <c r="K33" s="2"/>
      <c r="L33" s="17"/>
      <c r="O33" s="1"/>
      <c r="P33" s="1"/>
      <c r="Q33" s="1"/>
      <c r="R33" s="1"/>
      <c r="AE33" s="22">
        <v>27</v>
      </c>
      <c r="AF33" s="5">
        <v>6.0010000000000003</v>
      </c>
      <c r="AG33" s="5">
        <v>5.9960000000000004</v>
      </c>
      <c r="AH33" s="5">
        <v>6.008</v>
      </c>
      <c r="AI33" s="5">
        <v>6.0019999999999998</v>
      </c>
      <c r="AJ33" s="5">
        <v>6.0038799999999997</v>
      </c>
      <c r="AK33" s="5">
        <v>5.9978999999999996</v>
      </c>
    </row>
    <row r="34" spans="1:37" ht="17.25" customHeight="1" x14ac:dyDescent="0.3">
      <c r="A34" s="15"/>
      <c r="B34" s="4" t="s">
        <v>53</v>
      </c>
      <c r="C34" s="10">
        <v>1.2E-2</v>
      </c>
      <c r="D34" s="4" t="s">
        <v>54</v>
      </c>
      <c r="E34" s="10">
        <v>3.0000000000000001E-3</v>
      </c>
      <c r="F34" s="37" t="str">
        <f>CONCATENATE($B$12,$B$19, $F$35)</f>
        <v>6*sg</v>
      </c>
      <c r="G34" s="34"/>
      <c r="H34" s="10">
        <v>5.9699999999999996E-3</v>
      </c>
      <c r="I34" s="4"/>
      <c r="J34" s="4"/>
      <c r="K34" s="2"/>
      <c r="L34" s="17"/>
      <c r="O34" s="1"/>
      <c r="P34" s="1"/>
      <c r="Q34" s="1"/>
      <c r="R34" s="1"/>
      <c r="AE34" s="22">
        <v>28</v>
      </c>
      <c r="AF34" s="5">
        <v>6</v>
      </c>
      <c r="AG34" s="5">
        <v>5.9960000000000004</v>
      </c>
      <c r="AH34" s="5">
        <v>6.008</v>
      </c>
      <c r="AI34" s="5">
        <v>6.0019999999999998</v>
      </c>
      <c r="AJ34" s="5">
        <v>6.0038799999999997</v>
      </c>
      <c r="AK34" s="5">
        <v>5.9978999999999996</v>
      </c>
    </row>
    <row r="35" spans="1:37" ht="17.25" customHeight="1" x14ac:dyDescent="0.3">
      <c r="A35" s="15"/>
      <c r="B35" s="4" t="s">
        <v>55</v>
      </c>
      <c r="C35" s="10">
        <v>0.06</v>
      </c>
      <c r="D35" s="4" t="s">
        <v>56</v>
      </c>
      <c r="E35" s="10">
        <v>50</v>
      </c>
      <c r="F35" s="37" t="s">
        <v>57</v>
      </c>
      <c r="G35" s="34"/>
      <c r="H35" s="10">
        <v>9.9488000000000007E-4</v>
      </c>
      <c r="I35" s="4"/>
      <c r="J35" s="4"/>
      <c r="K35" s="2"/>
      <c r="L35" s="17"/>
      <c r="O35" s="1"/>
      <c r="P35" s="1"/>
      <c r="Q35" s="1"/>
      <c r="R35" s="1"/>
      <c r="AE35" s="22">
        <v>29</v>
      </c>
      <c r="AF35" s="5">
        <v>5.9989999999999997</v>
      </c>
      <c r="AG35" s="5">
        <v>5.9960000000000004</v>
      </c>
      <c r="AH35" s="5">
        <v>6.008</v>
      </c>
      <c r="AI35" s="5">
        <v>6.0019999999999998</v>
      </c>
      <c r="AJ35" s="5">
        <v>6.0038799999999997</v>
      </c>
      <c r="AK35" s="5">
        <v>5.9978999999999996</v>
      </c>
    </row>
    <row r="36" spans="1:37" ht="17.25" customHeight="1" x14ac:dyDescent="0.3">
      <c r="A36" s="15"/>
      <c r="B36" s="2"/>
      <c r="C36" s="2"/>
      <c r="D36" s="2"/>
      <c r="E36" s="2"/>
      <c r="F36" s="2"/>
      <c r="G36" s="2"/>
      <c r="H36" s="2"/>
      <c r="I36" s="2"/>
      <c r="J36" s="2"/>
      <c r="K36" s="2"/>
      <c r="L36" s="17"/>
      <c r="O36" s="1"/>
      <c r="P36" s="1"/>
      <c r="Q36" s="1"/>
      <c r="R36" s="1"/>
      <c r="AE36" s="22">
        <v>30</v>
      </c>
      <c r="AF36" s="5">
        <v>5.9989999999999997</v>
      </c>
      <c r="AG36" s="5">
        <v>5.9960000000000004</v>
      </c>
      <c r="AH36" s="5">
        <v>6.008</v>
      </c>
      <c r="AI36" s="5">
        <v>6.0019999999999998</v>
      </c>
      <c r="AJ36" s="5">
        <v>6.0038799999999997</v>
      </c>
      <c r="AK36" s="5">
        <v>5.9978999999999996</v>
      </c>
    </row>
    <row r="37" spans="1:37" ht="17.25" customHeight="1" x14ac:dyDescent="0.3">
      <c r="A37" s="15"/>
      <c r="B37" s="38" t="s">
        <v>58</v>
      </c>
      <c r="C37" s="38"/>
      <c r="D37" s="38"/>
      <c r="E37" s="38"/>
      <c r="F37" s="2" t="s">
        <v>59</v>
      </c>
      <c r="G37" s="8">
        <v>1.33</v>
      </c>
      <c r="H37" s="2"/>
      <c r="I37" s="2"/>
      <c r="J37" s="2"/>
      <c r="K37" s="2"/>
      <c r="L37" s="17"/>
      <c r="O37" s="1"/>
      <c r="P37" s="1"/>
      <c r="Q37" s="1"/>
      <c r="R37" s="1"/>
      <c r="AE37" s="22">
        <v>31</v>
      </c>
      <c r="AF37" s="5">
        <v>6</v>
      </c>
      <c r="AG37" s="5">
        <v>5.9960000000000004</v>
      </c>
      <c r="AH37" s="5">
        <v>6.008</v>
      </c>
      <c r="AI37" s="5">
        <v>6.0019999999999998</v>
      </c>
      <c r="AJ37" s="5">
        <v>6.0038799999999997</v>
      </c>
      <c r="AK37" s="5">
        <v>5.9978999999999996</v>
      </c>
    </row>
    <row r="38" spans="1:37" ht="17.25" customHeight="1" x14ac:dyDescent="0.3">
      <c r="A38" s="15"/>
      <c r="B38" s="2"/>
      <c r="C38" s="2"/>
      <c r="D38" s="2"/>
      <c r="E38" s="2"/>
      <c r="F38" s="2" t="s">
        <v>60</v>
      </c>
      <c r="G38" s="9">
        <v>1.33</v>
      </c>
      <c r="H38" s="2"/>
      <c r="I38" s="2"/>
      <c r="J38" s="2"/>
      <c r="K38" s="2"/>
      <c r="L38" s="17"/>
      <c r="O38" s="1"/>
      <c r="P38" s="1"/>
      <c r="Q38" s="1"/>
      <c r="R38" s="1"/>
      <c r="AE38" s="22">
        <v>32</v>
      </c>
      <c r="AF38" s="5">
        <v>6.0010000000000003</v>
      </c>
      <c r="AG38" s="5">
        <v>5.9960000000000004</v>
      </c>
      <c r="AH38" s="5">
        <v>6.008</v>
      </c>
      <c r="AI38" s="5">
        <v>6.0019999999999998</v>
      </c>
      <c r="AJ38" s="5">
        <v>6.0038799999999997</v>
      </c>
      <c r="AK38" s="5">
        <v>5.9978999999999996</v>
      </c>
    </row>
    <row r="39" spans="1:37" ht="17.25" customHeight="1" x14ac:dyDescent="0.3">
      <c r="A39" s="15"/>
      <c r="B39" s="2"/>
      <c r="C39" s="2"/>
      <c r="D39" s="2"/>
      <c r="E39" s="2"/>
      <c r="F39" s="2"/>
      <c r="G39" s="2"/>
      <c r="H39" s="2"/>
      <c r="I39" s="2"/>
      <c r="J39" s="2"/>
      <c r="K39" s="2"/>
      <c r="L39" s="17"/>
      <c r="O39" s="1"/>
      <c r="P39" s="1"/>
      <c r="Q39" s="1"/>
      <c r="R39" s="1"/>
      <c r="AE39" s="22">
        <v>33</v>
      </c>
      <c r="AF39" s="5">
        <v>6.0010000000000003</v>
      </c>
      <c r="AG39" s="5">
        <v>5.9960000000000004</v>
      </c>
      <c r="AH39" s="5">
        <v>6.008</v>
      </c>
      <c r="AI39" s="5">
        <v>6.0019999999999998</v>
      </c>
      <c r="AJ39" s="5">
        <v>6.0038799999999997</v>
      </c>
      <c r="AK39" s="5">
        <v>5.9978999999999996</v>
      </c>
    </row>
    <row r="40" spans="1:37" ht="17.25" customHeight="1" x14ac:dyDescent="0.3">
      <c r="A40" s="15"/>
      <c r="B40" s="2"/>
      <c r="C40" s="2"/>
      <c r="D40" s="2"/>
      <c r="E40" s="2"/>
      <c r="F40" s="2"/>
      <c r="G40" s="2"/>
      <c r="H40" s="2"/>
      <c r="I40" s="38" t="s">
        <v>61</v>
      </c>
      <c r="J40" s="38"/>
      <c r="K40" s="38"/>
      <c r="L40" s="17"/>
      <c r="O40" s="1"/>
      <c r="P40" s="1"/>
      <c r="Q40" s="1"/>
      <c r="R40" s="1"/>
      <c r="AE40" s="22">
        <v>34</v>
      </c>
      <c r="AF40" s="5">
        <v>6.0019999999999998</v>
      </c>
      <c r="AG40" s="5">
        <v>5.9960000000000004</v>
      </c>
      <c r="AH40" s="5">
        <v>6.008</v>
      </c>
      <c r="AI40" s="5">
        <v>6.0019999999999998</v>
      </c>
      <c r="AJ40" s="5">
        <v>6.0038799999999997</v>
      </c>
      <c r="AK40" s="5">
        <v>5.9978999999999996</v>
      </c>
    </row>
    <row r="41" spans="1:37" ht="17.25" customHeight="1" x14ac:dyDescent="0.3">
      <c r="A41" s="15"/>
      <c r="B41" s="2"/>
      <c r="C41" s="2" t="s">
        <v>62</v>
      </c>
      <c r="D41" s="11">
        <v>2.0099999999999998</v>
      </c>
      <c r="E41" s="2"/>
      <c r="F41" s="2"/>
      <c r="G41" s="2"/>
      <c r="H41" s="2"/>
      <c r="I41" s="2" t="s">
        <v>63</v>
      </c>
      <c r="J41" s="10">
        <v>3.9699999999999999E-2</v>
      </c>
      <c r="K41" s="2"/>
      <c r="L41" s="17"/>
      <c r="O41" s="1"/>
      <c r="P41" s="1"/>
      <c r="Q41" s="1"/>
      <c r="R41" s="1"/>
      <c r="AE41" s="22">
        <v>35</v>
      </c>
      <c r="AF41" s="5">
        <v>6.0010000000000003</v>
      </c>
      <c r="AG41" s="5">
        <v>5.9960000000000004</v>
      </c>
      <c r="AH41" s="5">
        <v>6.008</v>
      </c>
      <c r="AI41" s="5">
        <v>6.0019999999999998</v>
      </c>
      <c r="AJ41" s="5">
        <v>6.0038799999999997</v>
      </c>
      <c r="AK41" s="5">
        <v>5.9978999999999996</v>
      </c>
    </row>
    <row r="42" spans="1:37" ht="17.25" customHeight="1" x14ac:dyDescent="0.3">
      <c r="A42" s="15"/>
      <c r="B42" s="2"/>
      <c r="C42" s="2"/>
      <c r="D42" s="2"/>
      <c r="E42" s="2"/>
      <c r="F42" s="2"/>
      <c r="G42" s="2"/>
      <c r="H42" s="2"/>
      <c r="I42" s="2"/>
      <c r="J42" s="2"/>
      <c r="K42" s="2"/>
      <c r="L42" s="17"/>
      <c r="O42" s="1"/>
      <c r="P42" s="1"/>
      <c r="Q42" s="1"/>
      <c r="R42" s="1"/>
      <c r="AE42" s="22">
        <v>36</v>
      </c>
      <c r="AF42" s="5">
        <v>6.0010000000000003</v>
      </c>
      <c r="AG42" s="5">
        <v>5.9960000000000004</v>
      </c>
      <c r="AH42" s="5">
        <v>6.008</v>
      </c>
      <c r="AI42" s="5">
        <v>6.0019999999999998</v>
      </c>
      <c r="AJ42" s="5">
        <v>6.0038799999999997</v>
      </c>
      <c r="AK42" s="5">
        <v>5.9978999999999996</v>
      </c>
    </row>
    <row r="43" spans="1:37" ht="17.25" customHeight="1" x14ac:dyDescent="0.3">
      <c r="A43" s="15"/>
      <c r="B43" s="2"/>
      <c r="C43" s="2" t="s">
        <v>64</v>
      </c>
      <c r="D43" s="11">
        <v>1.64</v>
      </c>
      <c r="E43" s="2"/>
      <c r="F43" s="2"/>
      <c r="G43" s="2"/>
      <c r="H43" s="2"/>
      <c r="I43" s="2" t="s">
        <v>65</v>
      </c>
      <c r="J43" s="10">
        <v>5.0700000000000002E-2</v>
      </c>
      <c r="K43" s="2"/>
      <c r="L43" s="17"/>
      <c r="O43" s="1"/>
      <c r="P43" s="1"/>
      <c r="Q43" s="1"/>
      <c r="R43" s="1"/>
      <c r="AE43" s="22">
        <v>37</v>
      </c>
      <c r="AF43" s="5">
        <v>6</v>
      </c>
      <c r="AG43" s="5">
        <v>5.9960000000000004</v>
      </c>
      <c r="AH43" s="5">
        <v>6.008</v>
      </c>
      <c r="AI43" s="5">
        <v>6.0019999999999998</v>
      </c>
      <c r="AJ43" s="5">
        <v>6.0038799999999997</v>
      </c>
      <c r="AK43" s="5">
        <v>5.9978999999999996</v>
      </c>
    </row>
    <row r="44" spans="1:37" ht="17.25" customHeight="1" x14ac:dyDescent="0.3">
      <c r="A44" s="15"/>
      <c r="B44" s="2"/>
      <c r="C44" s="2"/>
      <c r="D44" s="2"/>
      <c r="E44" s="2"/>
      <c r="F44" s="2"/>
      <c r="G44" s="2"/>
      <c r="H44" s="2"/>
      <c r="I44" s="2"/>
      <c r="J44" s="2"/>
      <c r="K44" s="2"/>
      <c r="L44" s="17"/>
      <c r="O44" s="1"/>
      <c r="P44" s="1"/>
      <c r="Q44" s="1"/>
      <c r="R44" s="1"/>
      <c r="AE44" s="22">
        <v>38</v>
      </c>
      <c r="AF44" s="5">
        <v>6</v>
      </c>
      <c r="AG44" s="5">
        <v>5.9960000000000004</v>
      </c>
      <c r="AH44" s="5">
        <v>6.008</v>
      </c>
      <c r="AI44" s="5">
        <v>6.0019999999999998</v>
      </c>
      <c r="AJ44" s="5">
        <v>6.0038799999999997</v>
      </c>
      <c r="AK44" s="5">
        <v>5.9978999999999996</v>
      </c>
    </row>
    <row r="45" spans="1:37" ht="17.25" customHeight="1" x14ac:dyDescent="0.3">
      <c r="A45" s="15"/>
      <c r="B45" s="38" t="s">
        <v>66</v>
      </c>
      <c r="C45" s="38"/>
      <c r="D45" s="12">
        <v>1.67E-2</v>
      </c>
      <c r="E45" s="2"/>
      <c r="F45" s="2"/>
      <c r="G45" s="2"/>
      <c r="H45" s="2"/>
      <c r="I45" s="2" t="s">
        <v>67</v>
      </c>
      <c r="J45" s="10">
        <v>0.02</v>
      </c>
      <c r="K45" s="2"/>
      <c r="L45" s="17"/>
      <c r="O45" s="1"/>
      <c r="P45" s="1"/>
      <c r="Q45" s="1"/>
      <c r="R45" s="1"/>
      <c r="AE45" s="22">
        <v>39</v>
      </c>
      <c r="AF45" s="5">
        <v>5.9989999999999997</v>
      </c>
      <c r="AG45" s="5">
        <v>5.9960000000000004</v>
      </c>
      <c r="AH45" s="5">
        <v>6.008</v>
      </c>
      <c r="AI45" s="5">
        <v>6.0019999999999998</v>
      </c>
      <c r="AJ45" s="5">
        <v>6.0038799999999997</v>
      </c>
      <c r="AK45" s="5">
        <v>5.9978999999999996</v>
      </c>
    </row>
    <row r="46" spans="1:37" ht="17.25" customHeight="1" x14ac:dyDescent="0.3">
      <c r="A46" s="15"/>
      <c r="B46" s="2"/>
      <c r="C46" s="2"/>
      <c r="D46" s="2"/>
      <c r="E46" s="2"/>
      <c r="F46" s="2"/>
      <c r="G46" s="2"/>
      <c r="H46" s="2"/>
      <c r="I46" s="2"/>
      <c r="J46" s="2"/>
      <c r="K46" s="2"/>
      <c r="L46" s="17"/>
      <c r="O46" s="1"/>
      <c r="P46" s="1"/>
      <c r="Q46" s="1"/>
      <c r="R46" s="1"/>
      <c r="AE46" s="22">
        <v>40</v>
      </c>
      <c r="AF46" s="5">
        <v>5.9989999999999997</v>
      </c>
      <c r="AG46" s="5">
        <v>5.9960000000000004</v>
      </c>
      <c r="AH46" s="5">
        <v>6.008</v>
      </c>
      <c r="AI46" s="5">
        <v>6.0019999999999998</v>
      </c>
      <c r="AJ46" s="5">
        <v>6.0038799999999997</v>
      </c>
      <c r="AK46" s="5">
        <v>5.9978999999999996</v>
      </c>
    </row>
    <row r="47" spans="1:37" ht="17.25" customHeight="1" x14ac:dyDescent="0.3">
      <c r="A47" s="15"/>
      <c r="B47" s="2"/>
      <c r="C47" s="2" t="s">
        <v>68</v>
      </c>
      <c r="D47" s="39" t="str">
        <f>IF($B$13=2,$C$13, $D$13)</f>
        <v>Die Berechnung wurde mit 3 * Standardabweichung durchgefuehrt</v>
      </c>
      <c r="E47" s="39"/>
      <c r="F47" s="39"/>
      <c r="G47" s="39"/>
      <c r="H47" s="39"/>
      <c r="I47" s="39"/>
      <c r="J47" s="39"/>
      <c r="K47" s="2"/>
      <c r="L47" s="17"/>
      <c r="O47" s="1"/>
      <c r="P47" s="1"/>
      <c r="Q47" s="1"/>
      <c r="R47" s="1"/>
      <c r="AE47" s="22">
        <v>41</v>
      </c>
      <c r="AF47" s="5">
        <v>6</v>
      </c>
      <c r="AG47" s="5">
        <v>5.9960000000000004</v>
      </c>
      <c r="AH47" s="5">
        <v>6.008</v>
      </c>
      <c r="AI47" s="5">
        <v>6.0019999999999998</v>
      </c>
      <c r="AJ47" s="5">
        <v>6.0038799999999997</v>
      </c>
      <c r="AK47" s="5">
        <v>5.9978999999999996</v>
      </c>
    </row>
    <row r="48" spans="1:37" ht="17.25" customHeight="1" x14ac:dyDescent="0.3">
      <c r="A48" s="15"/>
      <c r="B48" s="2"/>
      <c r="C48" s="2"/>
      <c r="D48" s="40" t="str">
        <f>IF($B$14=1,$C$14, $D$14)</f>
        <v>Die Aufloesung ist ausreichend (Aufloesung ist kleiner oder gleich 5%)</v>
      </c>
      <c r="E48" s="39"/>
      <c r="F48" s="39"/>
      <c r="G48" s="39"/>
      <c r="H48" s="39"/>
      <c r="I48" s="39"/>
      <c r="J48" s="39"/>
      <c r="K48" s="2"/>
      <c r="L48" s="17"/>
      <c r="O48" s="1"/>
      <c r="P48" s="1"/>
      <c r="Q48" s="1"/>
      <c r="R48" s="1"/>
      <c r="AE48" s="22">
        <v>42</v>
      </c>
      <c r="AF48" s="5">
        <v>6.0010000000000003</v>
      </c>
      <c r="AG48" s="5">
        <v>5.9960000000000004</v>
      </c>
      <c r="AH48" s="5">
        <v>6.008</v>
      </c>
      <c r="AI48" s="5">
        <v>6.0019999999999998</v>
      </c>
      <c r="AJ48" s="5">
        <v>6.0038799999999997</v>
      </c>
      <c r="AK48" s="5">
        <v>5.9978999999999996</v>
      </c>
    </row>
    <row r="49" spans="1:37" ht="17.25" customHeight="1" x14ac:dyDescent="0.3">
      <c r="A49" s="15"/>
      <c r="B49" s="2"/>
      <c r="C49" s="2"/>
      <c r="D49" s="40" t="str">
        <f>IF($B$15=1,$C$15, $D$15)</f>
        <v>Die Unsicherheit der Kalibrierung des Normales ist ausreichend (U Kal&lt;= 0,1*T)</v>
      </c>
      <c r="E49" s="39"/>
      <c r="F49" s="39"/>
      <c r="G49" s="39"/>
      <c r="H49" s="39"/>
      <c r="I49" s="39"/>
      <c r="J49" s="39"/>
      <c r="K49" s="2"/>
      <c r="L49" s="17"/>
      <c r="O49" s="1"/>
      <c r="P49" s="1"/>
      <c r="Q49" s="1"/>
      <c r="R49" s="1"/>
      <c r="AE49" s="22">
        <v>43</v>
      </c>
      <c r="AF49" s="5">
        <v>6.0019999999999998</v>
      </c>
      <c r="AG49" s="5">
        <v>5.9960000000000004</v>
      </c>
      <c r="AH49" s="5">
        <v>6.008</v>
      </c>
      <c r="AI49" s="5">
        <v>6.0019999999999998</v>
      </c>
      <c r="AJ49" s="5">
        <v>6.0038799999999997</v>
      </c>
      <c r="AK49" s="5">
        <v>5.9978999999999996</v>
      </c>
    </row>
    <row r="50" spans="1:37" ht="17.25" customHeight="1" x14ac:dyDescent="0.3">
      <c r="A50" s="15"/>
      <c r="B50" s="2"/>
      <c r="C50" s="2"/>
      <c r="D50" s="35" t="str">
        <f>IF($B$16=1,$C$16, $D$16)</f>
        <v>Das Messsystem ist faehig und erfuellt die Mindestanforderung an die Pruefmittelkennzahl</v>
      </c>
      <c r="E50" s="36"/>
      <c r="F50" s="36"/>
      <c r="G50" s="36"/>
      <c r="H50" s="36"/>
      <c r="I50" s="36"/>
      <c r="J50" s="36"/>
      <c r="K50" s="2"/>
      <c r="L50" s="17"/>
      <c r="O50" s="1"/>
      <c r="P50" s="1"/>
      <c r="Q50" s="1"/>
      <c r="R50" s="1"/>
      <c r="AE50" s="22">
        <v>44</v>
      </c>
      <c r="AF50" s="5">
        <v>6.0010000000000003</v>
      </c>
      <c r="AG50" s="5">
        <v>5.9960000000000004</v>
      </c>
      <c r="AH50" s="5">
        <v>6.008</v>
      </c>
      <c r="AI50" s="5">
        <v>6.0019999999999998</v>
      </c>
      <c r="AJ50" s="5">
        <v>6.0038799999999997</v>
      </c>
      <c r="AK50" s="5">
        <v>5.9978999999999996</v>
      </c>
    </row>
    <row r="51" spans="1:37" ht="17.25" customHeight="1" x14ac:dyDescent="0.3">
      <c r="A51" s="15"/>
      <c r="B51" s="2"/>
      <c r="C51" s="2"/>
      <c r="D51" s="2"/>
      <c r="E51" s="2"/>
      <c r="F51" s="2"/>
      <c r="G51" s="2"/>
      <c r="H51" s="2"/>
      <c r="I51" s="2"/>
      <c r="J51" s="2"/>
      <c r="K51" s="2"/>
      <c r="L51" s="17"/>
      <c r="O51" s="1"/>
      <c r="P51" s="1"/>
      <c r="Q51" s="1"/>
      <c r="R51" s="1"/>
      <c r="AE51" s="22">
        <v>45</v>
      </c>
      <c r="AF51" s="5">
        <v>6.0019999999999998</v>
      </c>
      <c r="AG51" s="5">
        <v>5.9960000000000004</v>
      </c>
      <c r="AH51" s="5">
        <v>6.008</v>
      </c>
      <c r="AI51" s="5">
        <v>6.0019999999999998</v>
      </c>
      <c r="AJ51" s="5">
        <v>6.0038799999999997</v>
      </c>
      <c r="AK51" s="5">
        <v>5.9978999999999996</v>
      </c>
    </row>
    <row r="52" spans="1:37" ht="17.25" customHeight="1" x14ac:dyDescent="0.3">
      <c r="A52" s="15"/>
      <c r="B52" s="2"/>
      <c r="C52" s="2"/>
      <c r="D52" s="2"/>
      <c r="E52" s="2"/>
      <c r="F52" s="2"/>
      <c r="G52" s="2"/>
      <c r="H52" s="2"/>
      <c r="I52" s="2"/>
      <c r="J52" s="2"/>
      <c r="K52" s="2"/>
      <c r="L52" s="17"/>
      <c r="O52" s="1"/>
      <c r="P52" s="1"/>
      <c r="Q52" s="1"/>
      <c r="R52" s="1"/>
      <c r="AE52" s="22">
        <v>46</v>
      </c>
      <c r="AF52" s="5">
        <v>6.0019999999999998</v>
      </c>
      <c r="AG52" s="5">
        <v>5.9960000000000004</v>
      </c>
      <c r="AH52" s="5">
        <v>6.008</v>
      </c>
      <c r="AI52" s="5">
        <v>6.0019999999999998</v>
      </c>
      <c r="AJ52" s="5">
        <v>6.0038799999999997</v>
      </c>
      <c r="AK52" s="5">
        <v>5.9978999999999996</v>
      </c>
    </row>
    <row r="53" spans="1:37" ht="17.25" customHeight="1" x14ac:dyDescent="0.3">
      <c r="A53" s="15"/>
      <c r="B53" s="2"/>
      <c r="C53" s="2"/>
      <c r="D53" s="2"/>
      <c r="E53" s="2"/>
      <c r="F53" s="2"/>
      <c r="G53" s="2"/>
      <c r="H53" s="2"/>
      <c r="I53" s="2"/>
      <c r="J53" s="2"/>
      <c r="K53" s="2"/>
      <c r="L53" s="17"/>
      <c r="O53" s="1"/>
      <c r="P53" s="1"/>
      <c r="Q53" s="1"/>
      <c r="R53" s="1"/>
      <c r="AE53" s="22">
        <v>47</v>
      </c>
      <c r="AF53" s="5">
        <v>6.0010000000000003</v>
      </c>
      <c r="AG53" s="5">
        <v>5.9960000000000004</v>
      </c>
      <c r="AH53" s="5">
        <v>6.008</v>
      </c>
      <c r="AI53" s="5">
        <v>6.0019999999999998</v>
      </c>
      <c r="AJ53" s="5">
        <v>6.0038799999999997</v>
      </c>
      <c r="AK53" s="5">
        <v>5.9978999999999996</v>
      </c>
    </row>
    <row r="54" spans="1:37" ht="17.25" customHeight="1" x14ac:dyDescent="0.3">
      <c r="A54" s="15"/>
      <c r="B54" s="2"/>
      <c r="C54" s="2"/>
      <c r="D54" s="2"/>
      <c r="E54" s="2"/>
      <c r="F54" s="2"/>
      <c r="G54" s="2"/>
      <c r="H54" s="2"/>
      <c r="I54" s="2"/>
      <c r="J54" s="2"/>
      <c r="K54" s="2"/>
      <c r="L54" s="17"/>
      <c r="O54" s="1"/>
      <c r="P54" s="1"/>
      <c r="Q54" s="1"/>
      <c r="R54" s="1"/>
      <c r="AE54" s="22">
        <v>48</v>
      </c>
      <c r="AF54" s="5">
        <v>6.0019999999999998</v>
      </c>
      <c r="AG54" s="5">
        <v>5.9960000000000004</v>
      </c>
      <c r="AH54" s="5">
        <v>6.008</v>
      </c>
      <c r="AI54" s="5">
        <v>6.0019999999999998</v>
      </c>
      <c r="AJ54" s="5">
        <v>6.0038799999999997</v>
      </c>
      <c r="AK54" s="5">
        <v>5.9978999999999996</v>
      </c>
    </row>
    <row r="55" spans="1:37" ht="17.25" customHeight="1" x14ac:dyDescent="0.3">
      <c r="A55" s="16"/>
      <c r="B55" s="14"/>
      <c r="C55" s="14"/>
      <c r="D55" s="14"/>
      <c r="E55" s="14"/>
      <c r="F55" s="14"/>
      <c r="G55" s="14"/>
      <c r="H55" s="14"/>
      <c r="I55" s="14"/>
      <c r="J55" s="14"/>
      <c r="K55" s="14"/>
      <c r="L55" s="18"/>
      <c r="O55" s="1"/>
      <c r="P55" s="1"/>
      <c r="Q55" s="1"/>
      <c r="R55" s="1"/>
      <c r="AE55" s="22">
        <v>49</v>
      </c>
      <c r="AF55" s="5">
        <v>6.0010000000000003</v>
      </c>
      <c r="AG55" s="5">
        <v>5.9960000000000004</v>
      </c>
      <c r="AH55" s="5">
        <v>6.008</v>
      </c>
      <c r="AI55" s="5">
        <v>6.0019999999999998</v>
      </c>
      <c r="AJ55" s="5">
        <v>6.0038799999999997</v>
      </c>
      <c r="AK55" s="5">
        <v>5.9978999999999996</v>
      </c>
    </row>
    <row r="56" spans="1:37" ht="17.25" customHeight="1" x14ac:dyDescent="0.3">
      <c r="O56" s="1"/>
      <c r="P56" s="1"/>
      <c r="Q56" s="1"/>
      <c r="R56" s="1"/>
      <c r="AE56" s="22">
        <v>50</v>
      </c>
      <c r="AF56" s="5">
        <v>6.0010000000000003</v>
      </c>
      <c r="AG56" s="5">
        <v>5.9960000000000004</v>
      </c>
      <c r="AH56" s="5">
        <v>6.008</v>
      </c>
      <c r="AI56" s="5">
        <v>6.0019999999999998</v>
      </c>
      <c r="AJ56" s="5">
        <v>6.0038799999999997</v>
      </c>
      <c r="AK56" s="5">
        <v>5.9978999999999996</v>
      </c>
    </row>
    <row r="57" spans="1:37" ht="17.25" customHeight="1" x14ac:dyDescent="0.3">
      <c r="O57" s="1"/>
      <c r="P57" s="1"/>
      <c r="Q57" s="1"/>
      <c r="R57" s="1"/>
    </row>
    <row r="58" spans="1:37" ht="17.25" customHeight="1" x14ac:dyDescent="0.3">
      <c r="O58" s="1"/>
      <c r="P58" s="1"/>
      <c r="Q58" s="1"/>
      <c r="R58" s="1"/>
    </row>
    <row r="59" spans="1:37" ht="17.25" customHeight="1" x14ac:dyDescent="0.3">
      <c r="O59" s="1"/>
      <c r="P59" s="1"/>
      <c r="Q59" s="1"/>
      <c r="R59" s="1"/>
    </row>
    <row r="60" spans="1:37" ht="17.25" customHeight="1" x14ac:dyDescent="0.3">
      <c r="O60" s="1"/>
      <c r="P60" s="1"/>
      <c r="Q60" s="1"/>
      <c r="R60" s="1"/>
    </row>
    <row r="61" spans="1:37" ht="17.25" customHeight="1" x14ac:dyDescent="0.3"/>
    <row r="62" spans="1:37" ht="17.25" customHeight="1" x14ac:dyDescent="0.3"/>
    <row r="63" spans="1:37" ht="17.25" customHeight="1" x14ac:dyDescent="0.3"/>
    <row r="64" spans="1:37" ht="17.25" customHeight="1" x14ac:dyDescent="0.3"/>
    <row r="65" ht="17.25" customHeight="1" x14ac:dyDescent="0.3"/>
    <row r="66" ht="17.25" customHeight="1" x14ac:dyDescent="0.3"/>
    <row r="67" ht="17.25" customHeight="1" x14ac:dyDescent="0.3"/>
    <row r="68" ht="17.25" customHeight="1" x14ac:dyDescent="0.3"/>
    <row r="69" ht="17.25" customHeight="1" x14ac:dyDescent="0.3"/>
    <row r="70" ht="17.25" customHeight="1" x14ac:dyDescent="0.3"/>
  </sheetData>
  <mergeCells count="35">
    <mergeCell ref="D50:J50"/>
    <mergeCell ref="F31:G31"/>
    <mergeCell ref="F32:G32"/>
    <mergeCell ref="F33:G33"/>
    <mergeCell ref="F34:G34"/>
    <mergeCell ref="F35:G35"/>
    <mergeCell ref="B37:E37"/>
    <mergeCell ref="B45:C45"/>
    <mergeCell ref="I40:K40"/>
    <mergeCell ref="D47:J47"/>
    <mergeCell ref="D48:J48"/>
    <mergeCell ref="D49:J49"/>
    <mergeCell ref="F9:G9"/>
    <mergeCell ref="I5:J5"/>
    <mergeCell ref="H9:I9"/>
    <mergeCell ref="B30:C30"/>
    <mergeCell ref="D30:E30"/>
    <mergeCell ref="F30:H30"/>
    <mergeCell ref="I30:J30"/>
    <mergeCell ref="B10:K10"/>
    <mergeCell ref="C5:D5"/>
    <mergeCell ref="C6:D6"/>
    <mergeCell ref="C7:D7"/>
    <mergeCell ref="C8:D8"/>
    <mergeCell ref="C9:D9"/>
    <mergeCell ref="F5:G5"/>
    <mergeCell ref="F6:G6"/>
    <mergeCell ref="F7:G7"/>
    <mergeCell ref="F8:G8"/>
    <mergeCell ref="B2:D2"/>
    <mergeCell ref="E2:H2"/>
    <mergeCell ref="I2:K2"/>
    <mergeCell ref="B4:D4"/>
    <mergeCell ref="E4:G4"/>
    <mergeCell ref="H4:K4"/>
  </mergeCells>
  <conditionalFormatting sqref="D41">
    <cfRule type="expression" dxfId="5" priority="1">
      <formula>IF(($D$41&lt;$G$37),TRUE)</formula>
    </cfRule>
  </conditionalFormatting>
  <conditionalFormatting sqref="D43">
    <cfRule type="expression" dxfId="4" priority="2">
      <formula>IF(($D$43&lt;$G$38),TRUE)</formula>
    </cfRule>
  </conditionalFormatting>
  <conditionalFormatting sqref="D45">
    <cfRule type="expression" dxfId="3" priority="3">
      <formula>IF(($D$45&gt;0.05), TRUE)</formula>
    </cfRule>
  </conditionalFormatting>
  <conditionalFormatting sqref="D48">
    <cfRule type="expression" dxfId="2" priority="4">
      <formula>IF(($B$14=0), TRUE)</formula>
    </cfRule>
  </conditionalFormatting>
  <conditionalFormatting sqref="D49">
    <cfRule type="expression" dxfId="1" priority="5">
      <formula>IF(($B$15=0), TRUE)</formula>
    </cfRule>
  </conditionalFormatting>
  <conditionalFormatting sqref="D50">
    <cfRule type="expression" dxfId="0" priority="6">
      <formula>IF(($B$16=0), TRUE)</formula>
    </cfRule>
  </conditionalFormatting>
  <dataValidations count="2">
    <dataValidation type="custom" allowBlank="1" showInputMessage="1" showErrorMessage="1" sqref="B24 B25 B26 B27 B28 C24 C25 C26 C27 C28 D24 D25 D26 D27 D28 E24 E25 E26 E27 E28 F24 F25 F26 F27 F28 G24 G25 G26 G27 G28 H24 H25 H26 H27 H28 I24 I25 I26 I27 I28 J24 J25 J26 J27 J28 K24 K25 K26 K27 K28 F7 K6 K7 K8 C7 F9 G37 G38" xr:uid="{46F9A1EE-41F1-45BC-9F51-289094E6A2DF}">
      <formula1>ISNUMBER(B6)</formula1>
    </dataValidation>
    <dataValidation type="whole" allowBlank="1" showInputMessage="1" showErrorMessage="1" sqref="J9" xr:uid="{AF8721FC-0FFF-4CCA-AB5D-4D97721DEC3E}">
      <formula1>2</formula1>
      <formula2>3</formula2>
    </dataValidation>
  </dataValidations>
  <printOptions horizontalCentered="1" verticalCentered="1" gridLinesSet="0"/>
  <pageMargins left="0.7" right="0.7" top="0.75" bottom="0.75" header="0.3" footer="0.3"/>
  <pageSetup paperSize="0" scale="70" firstPageNumber="0" fitToWidth="0" fitToHeight="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Tabelle2!Druckbereich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revision/>
  <dcterms:created xsi:type="dcterms:W3CDTF">2022-07-20T09:56:34Z</dcterms:created>
  <dcterms:modified xsi:type="dcterms:W3CDTF">2022-07-20T10:43:21Z</dcterms:modified>
  <cp:category/>
  <cp:contentStatus/>
</cp:coreProperties>
</file>